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8216" windowHeight="11532"/>
  </bookViews>
  <sheets>
    <sheet name="BSc-FZB" sheetId="4" r:id="rId1"/>
  </sheets>
  <definedNames>
    <definedName name="_xlnm.Print_Area" localSheetId="0">'BSc-FZB'!$A$1:$G$92</definedName>
    <definedName name="_xlnm.Print_Titles" localSheetId="0">'BSc-FZB'!$1:$3</definedName>
  </definedNames>
  <calcPr calcId="125725"/>
</workbook>
</file>

<file path=xl/calcChain.xml><?xml version="1.0" encoding="utf-8"?>
<calcChain xmlns="http://schemas.openxmlformats.org/spreadsheetml/2006/main">
  <c r="I42" i="4"/>
  <c r="H42"/>
  <c r="G78"/>
  <c r="F78"/>
  <c r="C73"/>
  <c r="C72"/>
  <c r="C67"/>
  <c r="C66"/>
  <c r="C65"/>
  <c r="C64"/>
  <c r="C42"/>
  <c r="E90" l="1"/>
  <c r="D90"/>
  <c r="C87"/>
  <c r="H87" s="1"/>
  <c r="C86"/>
  <c r="C85"/>
  <c r="C82"/>
  <c r="C81"/>
  <c r="H81" s="1"/>
  <c r="C80"/>
  <c r="I80" s="1"/>
  <c r="C76"/>
  <c r="I76" s="1"/>
  <c r="C75"/>
  <c r="I75" s="1"/>
  <c r="C70"/>
  <c r="I70" s="1"/>
  <c r="C69"/>
  <c r="I69" s="1"/>
  <c r="C62"/>
  <c r="C61"/>
  <c r="I61" s="1"/>
  <c r="C60"/>
  <c r="C56"/>
  <c r="I56" s="1"/>
  <c r="C55"/>
  <c r="H55" s="1"/>
  <c r="C53"/>
  <c r="C52"/>
  <c r="C51"/>
  <c r="I51" s="1"/>
  <c r="C50"/>
  <c r="C48"/>
  <c r="C47"/>
  <c r="C43"/>
  <c r="C40"/>
  <c r="I40" s="1"/>
  <c r="C39"/>
  <c r="H39" s="1"/>
  <c r="C38"/>
  <c r="I38" s="1"/>
  <c r="C36"/>
  <c r="C35"/>
  <c r="H35" s="1"/>
  <c r="C34"/>
  <c r="I34" s="1"/>
  <c r="C32"/>
  <c r="H32" s="1"/>
  <c r="C30"/>
  <c r="I30" s="1"/>
  <c r="C28"/>
  <c r="H28" s="1"/>
  <c r="C26"/>
  <c r="I26" s="1"/>
  <c r="C24"/>
  <c r="H24" s="1"/>
  <c r="C22"/>
  <c r="C18"/>
  <c r="H18" s="1"/>
  <c r="C17"/>
  <c r="I17" s="1"/>
  <c r="C15"/>
  <c r="H15" s="1"/>
  <c r="C14"/>
  <c r="I14" s="1"/>
  <c r="C12"/>
  <c r="H12" s="1"/>
  <c r="C10"/>
  <c r="I10" s="1"/>
  <c r="H50" l="1"/>
  <c r="F45"/>
  <c r="I60"/>
  <c r="F58"/>
  <c r="G58"/>
  <c r="F8"/>
  <c r="H34"/>
  <c r="H40"/>
  <c r="I22"/>
  <c r="F20"/>
  <c r="G20"/>
  <c r="H26"/>
  <c r="G45"/>
  <c r="H70"/>
  <c r="G8"/>
  <c r="H22"/>
  <c r="H30"/>
  <c r="H38"/>
  <c r="H60"/>
  <c r="H76"/>
  <c r="H80"/>
  <c r="H10"/>
  <c r="I12"/>
  <c r="H14"/>
  <c r="I15"/>
  <c r="H17"/>
  <c r="I18"/>
  <c r="I24"/>
  <c r="I28"/>
  <c r="I32"/>
  <c r="I35"/>
  <c r="I39"/>
  <c r="I50"/>
  <c r="H51"/>
  <c r="I55"/>
  <c r="H56"/>
  <c r="H61"/>
  <c r="H69"/>
  <c r="H75"/>
  <c r="I81"/>
  <c r="I87"/>
  <c r="C90"/>
  <c r="I90" l="1"/>
  <c r="H90"/>
  <c r="B90" l="1"/>
</calcChain>
</file>

<file path=xl/sharedStrings.xml><?xml version="1.0" encoding="utf-8"?>
<sst xmlns="http://schemas.openxmlformats.org/spreadsheetml/2006/main" count="101" uniqueCount="88">
  <si>
    <t>Name,Vorname</t>
  </si>
  <si>
    <t>Geburtsdatum, Ort</t>
  </si>
  <si>
    <t>Matrikelnummer</t>
  </si>
  <si>
    <t>MODUL</t>
  </si>
  <si>
    <t>SWS</t>
  </si>
  <si>
    <t>ECTS-CP</t>
  </si>
  <si>
    <t>Auswertung</t>
  </si>
  <si>
    <t>Modulelement</t>
  </si>
  <si>
    <t>Note</t>
  </si>
  <si>
    <t>Sollwerte</t>
  </si>
  <si>
    <t>Modulnote</t>
  </si>
  <si>
    <t>Anteil</t>
  </si>
  <si>
    <t>Mathematische Grundlagen</t>
  </si>
  <si>
    <t>Modul P1: Mathematik A</t>
  </si>
  <si>
    <t>Analysis I und lineare Algebra</t>
  </si>
  <si>
    <t>Modul P2: Mathematik B</t>
  </si>
  <si>
    <t>Analysis II und gewöhnl. Differentialgl.en</t>
  </si>
  <si>
    <t>Modul P3: Mathematik C</t>
  </si>
  <si>
    <t>Vektoranalyse und part. Differetialgleichungen</t>
  </si>
  <si>
    <t>Einführung in Numerische Methoden</t>
  </si>
  <si>
    <t>Modul P4: Naturwissenschaften für Maschinenbau</t>
  </si>
  <si>
    <t>Chemie für Maschinenbau</t>
  </si>
  <si>
    <t>Physik für Maschinenbau</t>
  </si>
  <si>
    <t>Ingenieurwissenschaftliche Grundlagen</t>
  </si>
  <si>
    <t>Modul P5: Technische Mechanik A</t>
  </si>
  <si>
    <t>Statik</t>
  </si>
  <si>
    <t xml:space="preserve">Modul P6:Technische Mechanik B </t>
  </si>
  <si>
    <t>Elastostatik</t>
  </si>
  <si>
    <t>Modul P7: Technische Mechanik C</t>
  </si>
  <si>
    <t>Dynamik</t>
  </si>
  <si>
    <t>Modul P8: Fluid-/Thermodynamik</t>
  </si>
  <si>
    <t>Modul P9: Strömungslehre</t>
  </si>
  <si>
    <t>Strömungslehre</t>
  </si>
  <si>
    <t>Modul P10: Elektrotechnik</t>
  </si>
  <si>
    <t>Modul P11: Mess- und Regelungstechnik</t>
  </si>
  <si>
    <t xml:space="preserve">Mess- und Regelungstechnik I </t>
  </si>
  <si>
    <t>Mess- und Regelungstechnik II</t>
  </si>
  <si>
    <t xml:space="preserve">  Messtechniklabor</t>
  </si>
  <si>
    <t>ohne</t>
  </si>
  <si>
    <t xml:space="preserve">  Werkstofftechnik I</t>
  </si>
  <si>
    <t xml:space="preserve">  Werkstofftechnik II</t>
  </si>
  <si>
    <t xml:space="preserve">  Werkstofftechnik-Praktikum</t>
  </si>
  <si>
    <t>Einführung in die Informatik I</t>
  </si>
  <si>
    <t>Einführung in die Informatik II</t>
  </si>
  <si>
    <t>Ingenieuranwendungen</t>
  </si>
  <si>
    <t xml:space="preserve">  Technische Darstellung I </t>
  </si>
  <si>
    <t xml:space="preserve">  Technische Darstellung II</t>
  </si>
  <si>
    <t xml:space="preserve">  Maschinenelemente I </t>
  </si>
  <si>
    <t xml:space="preserve">  Maschinenelemente II</t>
  </si>
  <si>
    <t xml:space="preserve">  Rechnerunterstütztes Konstruieren I </t>
  </si>
  <si>
    <t xml:space="preserve">  Rechnerunterstütztes Konstruieren II</t>
  </si>
  <si>
    <t xml:space="preserve">  Einführung in die Fertigungstechnik</t>
  </si>
  <si>
    <t xml:space="preserve">  Konstruktionstechnik I: Produktentwicklung I</t>
  </si>
  <si>
    <t>Verbrennungskraftmaschinen I</t>
  </si>
  <si>
    <t xml:space="preserve">  Elektrische Maschinen und Antriebe</t>
  </si>
  <si>
    <t>Fachübergreifende nichttechnische Fächer</t>
  </si>
  <si>
    <t>Aus dem Angebot der Univ. Siegen</t>
  </si>
  <si>
    <t>Projektarbeit, Praktika</t>
  </si>
  <si>
    <t>Planungs- und Entwicklungsprojekt</t>
  </si>
  <si>
    <t>Fachpraktikum</t>
  </si>
  <si>
    <r>
      <t>Bachelor-Arbeit mit Abschlussvortrag</t>
    </r>
    <r>
      <rPr>
        <sz val="8"/>
        <rFont val="Arial"/>
        <family val="2"/>
      </rPr>
      <t/>
    </r>
  </si>
  <si>
    <t>ECTS</t>
  </si>
  <si>
    <t>Gesamtnote</t>
  </si>
  <si>
    <r>
      <rPr>
        <sz val="8"/>
        <rFont val="Symbol"/>
        <family val="1"/>
        <charset val="2"/>
      </rPr>
      <t>S</t>
    </r>
    <r>
      <rPr>
        <sz val="8"/>
        <rFont val="Arial"/>
        <family val="2"/>
      </rPr>
      <t xml:space="preserve"> ECTS</t>
    </r>
  </si>
  <si>
    <t>Summe</t>
  </si>
  <si>
    <r>
      <t xml:space="preserve">nur rot umrahmte Felder ausfüllen, 
gültige Notenwerte sind: 1,0; 1.3; 1,7; 2,0; 2,3 ......3,7 oder 4,0
</t>
    </r>
    <r>
      <rPr>
        <b/>
        <sz val="10"/>
        <rFont val="Arial"/>
        <family val="2"/>
      </rPr>
      <t>keine</t>
    </r>
    <r>
      <rPr>
        <sz val="10"/>
        <rFont val="Arial"/>
        <family val="2"/>
      </rPr>
      <t xml:space="preserve"> anderen Notenskalen verwenden!
Bei erbrachten Leistungsnachweisen nur</t>
    </r>
    <r>
      <rPr>
        <sz val="10"/>
        <color indexed="10"/>
        <rFont val="Arial"/>
        <family val="2"/>
      </rPr>
      <t xml:space="preserve"> ja </t>
    </r>
    <r>
      <rPr>
        <sz val="10"/>
        <color theme="1"/>
        <rFont val="Arial"/>
        <family val="2"/>
      </rPr>
      <t>eintragen</t>
    </r>
  </si>
  <si>
    <t>Technische Thermodynamik I</t>
  </si>
  <si>
    <t>Modul P12: Werkstofftechnik</t>
  </si>
  <si>
    <t>Turbomaschinen und -antriebe</t>
  </si>
  <si>
    <t>Fahrzeugbau-Vertiefung</t>
  </si>
  <si>
    <t>Modul P13: Informatik</t>
  </si>
  <si>
    <t>Modul P14:Technische Darstellung</t>
  </si>
  <si>
    <t>Modul P15:Konstruktion</t>
  </si>
  <si>
    <t>Modul P16: Fertigungstechnik und Produktentwicklung</t>
  </si>
  <si>
    <t>Modul P17: Kraft- und Arbeitsmaschinen</t>
  </si>
  <si>
    <t>Modul P18: Fahrzeugtechnik</t>
  </si>
  <si>
    <t>Einführung in den Maschinen- und Fahrzeugbau</t>
  </si>
  <si>
    <t>Kraftfahrzeugtechnik - Aufbau und Fahrwerk</t>
  </si>
  <si>
    <t>Getriebe und Mechanismen in der Fahrzeugtechnik (GT A)</t>
  </si>
  <si>
    <t>Fahrzeugtechniklabor</t>
  </si>
  <si>
    <t>Modul P19: Fahrzeugtechnik (Wahlbereich)</t>
  </si>
  <si>
    <t>Modul P20: Fahrzeugkonstruktion und -bau</t>
  </si>
  <si>
    <t>Leichtbaukonstruktion I</t>
  </si>
  <si>
    <t>Angewandte Umformverfahren in der Automobilindustrie</t>
  </si>
  <si>
    <t>Modul P21: Fahrzeugbau (Wahlbereich)</t>
  </si>
  <si>
    <t>Modul P22: Weitere Qualifikationen</t>
  </si>
  <si>
    <t>Bachelorstudium Fahrzeugbau
an der Universität Siegen</t>
  </si>
  <si>
    <t xml:space="preserve">Elektrotechnik für Maschinenbau 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</si>
</sst>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12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name val="Symbol"/>
      <family val="1"/>
      <charset val="2"/>
    </font>
    <font>
      <vertAlign val="superscript"/>
      <sz val="8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2" fontId="1" fillId="0" borderId="0" xfId="1" applyNumberFormat="1" applyAlignment="1"/>
    <xf numFmtId="0" fontId="1" fillId="0" borderId="0" xfId="1" applyAlignment="1"/>
    <xf numFmtId="0" fontId="3" fillId="0" borderId="1" xfId="1" applyFont="1" applyBorder="1" applyAlignment="1" applyProtection="1">
      <alignment horizontal="left" wrapText="1"/>
      <protection locked="0"/>
    </xf>
    <xf numFmtId="0" fontId="4" fillId="0" borderId="0" xfId="1" applyFont="1" applyAlignment="1"/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/>
    </xf>
    <xf numFmtId="9" fontId="1" fillId="0" borderId="0" xfId="1" applyNumberFormat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textRotation="90"/>
    </xf>
    <xf numFmtId="164" fontId="7" fillId="0" borderId="5" xfId="1" applyNumberFormat="1" applyFont="1" applyBorder="1" applyAlignment="1">
      <alignment horizontal="center" textRotation="90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2" fontId="8" fillId="0" borderId="6" xfId="1" applyNumberFormat="1" applyFont="1" applyFill="1" applyBorder="1" applyAlignment="1">
      <alignment horizontal="center"/>
    </xf>
    <xf numFmtId="9" fontId="8" fillId="0" borderId="6" xfId="1" applyNumberFormat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5" fillId="0" borderId="10" xfId="1" applyFont="1" applyFill="1" applyBorder="1" applyAlignment="1"/>
    <xf numFmtId="0" fontId="9" fillId="0" borderId="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164" fontId="9" fillId="0" borderId="11" xfId="1" applyNumberFormat="1" applyFont="1" applyFill="1" applyBorder="1" applyAlignment="1">
      <alignment horizontal="center"/>
    </xf>
    <xf numFmtId="2" fontId="1" fillId="0" borderId="12" xfId="1" applyNumberFormat="1" applyBorder="1" applyAlignment="1">
      <alignment horizontal="center"/>
    </xf>
    <xf numFmtId="9" fontId="1" fillId="0" borderId="13" xfId="1" applyNumberFormat="1" applyBorder="1" applyAlignment="1">
      <alignment horizontal="center"/>
    </xf>
    <xf numFmtId="1" fontId="4" fillId="0" borderId="4" xfId="1" applyNumberFormat="1" applyFont="1" applyFill="1" applyBorder="1" applyAlignment="1">
      <alignment horizontal="center"/>
    </xf>
    <xf numFmtId="164" fontId="10" fillId="0" borderId="16" xfId="1" applyNumberFormat="1" applyFont="1" applyFill="1" applyBorder="1" applyAlignment="1">
      <alignment horizontal="center"/>
    </xf>
    <xf numFmtId="0" fontId="4" fillId="0" borderId="17" xfId="1" applyFont="1" applyFill="1" applyBorder="1" applyAlignment="1">
      <alignment horizontal="right"/>
    </xf>
    <xf numFmtId="0" fontId="4" fillId="0" borderId="18" xfId="1" applyFont="1" applyFill="1" applyBorder="1" applyAlignment="1" applyProtection="1">
      <alignment horizontal="center"/>
      <protection locked="0"/>
    </xf>
    <xf numFmtId="164" fontId="4" fillId="0" borderId="19" xfId="1" applyNumberFormat="1" applyFont="1" applyFill="1" applyBorder="1" applyAlignment="1" applyProtection="1">
      <alignment horizontal="center"/>
      <protection hidden="1"/>
    </xf>
    <xf numFmtId="1" fontId="4" fillId="3" borderId="20" xfId="1" applyNumberFormat="1" applyFont="1" applyFill="1" applyBorder="1" applyAlignment="1">
      <alignment horizontal="center"/>
    </xf>
    <xf numFmtId="164" fontId="10" fillId="3" borderId="21" xfId="1" applyNumberFormat="1" applyFont="1" applyFill="1" applyBorder="1" applyAlignment="1">
      <alignment horizontal="center"/>
    </xf>
    <xf numFmtId="164" fontId="1" fillId="0" borderId="0" xfId="1" applyNumberFormat="1" applyAlignment="1"/>
    <xf numFmtId="1" fontId="4" fillId="0" borderId="20" xfId="1" applyNumberFormat="1" applyFont="1" applyFill="1" applyBorder="1" applyAlignment="1">
      <alignment horizontal="center"/>
    </xf>
    <xf numFmtId="164" fontId="10" fillId="0" borderId="21" xfId="1" applyNumberFormat="1" applyFont="1" applyFill="1" applyBorder="1" applyAlignment="1">
      <alignment horizontal="center"/>
    </xf>
    <xf numFmtId="0" fontId="4" fillId="0" borderId="20" xfId="1" applyFont="1" applyFill="1" applyBorder="1" applyAlignment="1">
      <alignment horizontal="right"/>
    </xf>
    <xf numFmtId="1" fontId="4" fillId="0" borderId="20" xfId="1" applyNumberFormat="1" applyFont="1" applyBorder="1" applyAlignment="1">
      <alignment horizontal="center"/>
    </xf>
    <xf numFmtId="164" fontId="10" fillId="0" borderId="21" xfId="1" applyNumberFormat="1" applyFont="1" applyBorder="1" applyAlignment="1">
      <alignment horizontal="center"/>
    </xf>
    <xf numFmtId="0" fontId="11" fillId="0" borderId="24" xfId="1" applyFont="1" applyFill="1" applyBorder="1" applyAlignment="1">
      <alignment horizontal="right"/>
    </xf>
    <xf numFmtId="0" fontId="11" fillId="0" borderId="25" xfId="1" applyFont="1" applyFill="1" applyBorder="1" applyAlignment="1">
      <alignment horizontal="right"/>
    </xf>
    <xf numFmtId="1" fontId="4" fillId="3" borderId="25" xfId="1" applyNumberFormat="1" applyFont="1" applyFill="1" applyBorder="1" applyAlignment="1">
      <alignment horizontal="center"/>
    </xf>
    <xf numFmtId="164" fontId="10" fillId="3" borderId="26" xfId="1" applyNumberFormat="1" applyFont="1" applyFill="1" applyBorder="1" applyAlignment="1">
      <alignment horizontal="center"/>
    </xf>
    <xf numFmtId="0" fontId="11" fillId="0" borderId="27" xfId="1" applyFont="1" applyFill="1" applyBorder="1" applyAlignment="1">
      <alignment horizontal="right"/>
    </xf>
    <xf numFmtId="1" fontId="4" fillId="3" borderId="27" xfId="1" applyNumberFormat="1" applyFont="1" applyFill="1" applyBorder="1" applyAlignment="1">
      <alignment horizontal="center"/>
    </xf>
    <xf numFmtId="164" fontId="10" fillId="3" borderId="28" xfId="1" applyNumberFormat="1" applyFont="1" applyFill="1" applyBorder="1" applyAlignment="1">
      <alignment horizontal="center"/>
    </xf>
    <xf numFmtId="0" fontId="11" fillId="0" borderId="1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0" fontId="12" fillId="0" borderId="10" xfId="1" applyFont="1" applyFill="1" applyBorder="1" applyAlignment="1"/>
    <xf numFmtId="1" fontId="4" fillId="0" borderId="11" xfId="1" applyNumberFormat="1" applyFont="1" applyFill="1" applyBorder="1" applyAlignment="1">
      <alignment horizontal="center"/>
    </xf>
    <xf numFmtId="164" fontId="10" fillId="0" borderId="11" xfId="1" applyNumberFormat="1" applyFont="1" applyFill="1" applyBorder="1" applyAlignment="1">
      <alignment horizontal="center"/>
    </xf>
    <xf numFmtId="9" fontId="1" fillId="0" borderId="0" xfId="1" applyNumberFormat="1" applyAlignment="1"/>
    <xf numFmtId="0" fontId="1" fillId="0" borderId="30" xfId="1" applyFill="1" applyBorder="1" applyAlignment="1">
      <alignment horizontal="center"/>
    </xf>
    <xf numFmtId="164" fontId="1" fillId="0" borderId="31" xfId="1" applyNumberFormat="1" applyFill="1" applyBorder="1" applyAlignment="1">
      <alignment horizontal="center"/>
    </xf>
    <xf numFmtId="0" fontId="11" fillId="0" borderId="20" xfId="1" applyFont="1" applyFill="1" applyBorder="1" applyAlignment="1">
      <alignment horizontal="right"/>
    </xf>
    <xf numFmtId="1" fontId="4" fillId="3" borderId="32" xfId="1" applyNumberFormat="1" applyFont="1" applyFill="1" applyBorder="1" applyAlignment="1">
      <alignment horizontal="center"/>
    </xf>
    <xf numFmtId="164" fontId="10" fillId="3" borderId="31" xfId="1" applyNumberFormat="1" applyFont="1" applyFill="1" applyBorder="1" applyAlignment="1">
      <alignment horizontal="center"/>
    </xf>
    <xf numFmtId="1" fontId="4" fillId="3" borderId="33" xfId="1" applyNumberFormat="1" applyFont="1" applyFill="1" applyBorder="1" applyAlignment="1">
      <alignment horizontal="center"/>
    </xf>
    <xf numFmtId="164" fontId="10" fillId="3" borderId="29" xfId="1" applyNumberFormat="1" applyFont="1" applyFill="1" applyBorder="1" applyAlignment="1">
      <alignment horizontal="center"/>
    </xf>
    <xf numFmtId="0" fontId="11" fillId="0" borderId="20" xfId="1" applyFont="1" applyBorder="1" applyAlignment="1">
      <alignment horizontal="right"/>
    </xf>
    <xf numFmtId="0" fontId="11" fillId="0" borderId="17" xfId="1" applyFont="1" applyBorder="1" applyAlignment="1">
      <alignment horizontal="right"/>
    </xf>
    <xf numFmtId="0" fontId="4" fillId="0" borderId="1" xfId="1" applyFont="1" applyFill="1" applyBorder="1" applyAlignment="1" applyProtection="1">
      <alignment horizontal="center"/>
      <protection locked="0"/>
    </xf>
    <xf numFmtId="164" fontId="4" fillId="0" borderId="35" xfId="1" applyNumberFormat="1" applyFont="1" applyFill="1" applyBorder="1" applyAlignment="1" applyProtection="1">
      <alignment horizontal="center"/>
      <protection hidden="1"/>
    </xf>
    <xf numFmtId="1" fontId="4" fillId="4" borderId="20" xfId="1" applyNumberFormat="1" applyFont="1" applyFill="1" applyBorder="1" applyAlignment="1">
      <alignment horizontal="center"/>
    </xf>
    <xf numFmtId="164" fontId="10" fillId="4" borderId="21" xfId="1" applyNumberFormat="1" applyFont="1" applyFill="1" applyBorder="1" applyAlignment="1">
      <alignment horizontal="center"/>
    </xf>
    <xf numFmtId="0" fontId="11" fillId="0" borderId="17" xfId="1" applyFont="1" applyFill="1" applyBorder="1" applyAlignment="1">
      <alignment horizontal="right"/>
    </xf>
    <xf numFmtId="1" fontId="4" fillId="0" borderId="32" xfId="1" applyNumberFormat="1" applyFont="1" applyFill="1" applyBorder="1" applyAlignment="1">
      <alignment horizontal="center"/>
    </xf>
    <xf numFmtId="164" fontId="10" fillId="0" borderId="31" xfId="1" applyNumberFormat="1" applyFont="1" applyFill="1" applyBorder="1" applyAlignment="1">
      <alignment horizontal="center"/>
    </xf>
    <xf numFmtId="1" fontId="4" fillId="0" borderId="33" xfId="1" applyNumberFormat="1" applyFont="1" applyFill="1" applyBorder="1" applyAlignment="1">
      <alignment horizontal="center"/>
    </xf>
    <xf numFmtId="164" fontId="10" fillId="0" borderId="29" xfId="1" applyNumberFormat="1" applyFont="1" applyFill="1" applyBorder="1" applyAlignment="1">
      <alignment horizontal="center"/>
    </xf>
    <xf numFmtId="0" fontId="11" fillId="0" borderId="36" xfId="1" applyFont="1" applyFill="1" applyBorder="1" applyAlignment="1">
      <alignment horizontal="right"/>
    </xf>
    <xf numFmtId="1" fontId="4" fillId="4" borderId="27" xfId="1" applyNumberFormat="1" applyFont="1" applyFill="1" applyBorder="1" applyAlignment="1">
      <alignment horizontal="center"/>
    </xf>
    <xf numFmtId="164" fontId="10" fillId="4" borderId="28" xfId="1" applyNumberFormat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164" fontId="6" fillId="0" borderId="16" xfId="1" applyNumberFormat="1" applyFont="1" applyFill="1" applyBorder="1" applyAlignment="1">
      <alignment horizontal="center"/>
    </xf>
    <xf numFmtId="0" fontId="4" fillId="0" borderId="20" xfId="1" applyFont="1" applyBorder="1" applyAlignment="1">
      <alignment horizontal="right"/>
    </xf>
    <xf numFmtId="0" fontId="4" fillId="0" borderId="37" xfId="1" applyFont="1" applyFill="1" applyBorder="1" applyAlignment="1" applyProtection="1">
      <alignment horizontal="center"/>
      <protection locked="0"/>
    </xf>
    <xf numFmtId="0" fontId="4" fillId="0" borderId="17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5" fillId="0" borderId="1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0" fontId="4" fillId="0" borderId="32" xfId="1" applyFont="1" applyFill="1" applyBorder="1" applyAlignment="1">
      <alignment horizontal="center"/>
    </xf>
    <xf numFmtId="0" fontId="4" fillId="5" borderId="32" xfId="1" applyFont="1" applyFill="1" applyBorder="1" applyAlignment="1">
      <alignment horizontal="center"/>
    </xf>
    <xf numFmtId="164" fontId="10" fillId="5" borderId="31" xfId="1" applyNumberFormat="1" applyFont="1" applyFill="1" applyBorder="1" applyAlignment="1">
      <alignment horizontal="center"/>
    </xf>
    <xf numFmtId="0" fontId="4" fillId="5" borderId="27" xfId="1" applyFont="1" applyFill="1" applyBorder="1" applyAlignment="1">
      <alignment horizontal="center"/>
    </xf>
    <xf numFmtId="164" fontId="10" fillId="5" borderId="28" xfId="1" applyNumberFormat="1" applyFont="1" applyFill="1" applyBorder="1" applyAlignment="1">
      <alignment horizontal="center"/>
    </xf>
    <xf numFmtId="0" fontId="1" fillId="0" borderId="10" xfId="1" applyBorder="1"/>
    <xf numFmtId="0" fontId="1" fillId="0" borderId="0" xfId="1" applyBorder="1"/>
    <xf numFmtId="0" fontId="4" fillId="0" borderId="0" xfId="1" applyFont="1" applyBorder="1"/>
    <xf numFmtId="0" fontId="1" fillId="0" borderId="0" xfId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0" fontId="4" fillId="0" borderId="36" xfId="1" applyFont="1" applyBorder="1" applyAlignment="1">
      <alignment horizontal="right"/>
    </xf>
    <xf numFmtId="1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6" fillId="2" borderId="2" xfId="1" applyFont="1" applyFill="1" applyBorder="1"/>
    <xf numFmtId="1" fontId="4" fillId="0" borderId="4" xfId="1" applyNumberFormat="1" applyFont="1" applyBorder="1" applyAlignment="1">
      <alignment horizontal="center"/>
    </xf>
    <xf numFmtId="164" fontId="10" fillId="0" borderId="16" xfId="1" applyNumberFormat="1" applyFont="1" applyBorder="1" applyAlignment="1">
      <alignment horizontal="center"/>
    </xf>
    <xf numFmtId="0" fontId="6" fillId="2" borderId="30" xfId="1" applyFont="1" applyFill="1" applyBorder="1"/>
    <xf numFmtId="0" fontId="6" fillId="2" borderId="27" xfId="1" applyFont="1" applyFill="1" applyBorder="1"/>
    <xf numFmtId="1" fontId="4" fillId="0" borderId="33" xfId="1" applyNumberFormat="1" applyFont="1" applyBorder="1" applyAlignment="1">
      <alignment horizontal="center"/>
    </xf>
    <xf numFmtId="164" fontId="10" fillId="0" borderId="29" xfId="1" applyNumberFormat="1" applyFont="1" applyBorder="1" applyAlignment="1">
      <alignment horizontal="center"/>
    </xf>
    <xf numFmtId="0" fontId="6" fillId="0" borderId="0" xfId="1" applyFont="1" applyFill="1" applyBorder="1"/>
    <xf numFmtId="164" fontId="4" fillId="0" borderId="0" xfId="1" applyNumberFormat="1" applyFont="1" applyFill="1" applyBorder="1" applyAlignment="1" applyProtection="1">
      <alignment horizontal="center"/>
      <protection hidden="1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12" xfId="1" applyBorder="1" applyAlignment="1"/>
    <xf numFmtId="2" fontId="1" fillId="0" borderId="38" xfId="1" applyNumberFormat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26" xfId="1" applyFont="1" applyBorder="1" applyAlignment="1">
      <alignment horizontal="center"/>
    </xf>
    <xf numFmtId="164" fontId="1" fillId="0" borderId="26" xfId="1" applyNumberFormat="1" applyFont="1" applyBorder="1" applyAlignment="1">
      <alignment horizontal="center"/>
    </xf>
    <xf numFmtId="0" fontId="1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6" fillId="2" borderId="20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23" xfId="1" applyFont="1" applyFill="1" applyBorder="1" applyAlignment="1">
      <alignment horizontal="left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 applyProtection="1">
      <alignment horizontal="left" wrapText="1"/>
      <protection locked="0"/>
    </xf>
    <xf numFmtId="2" fontId="2" fillId="0" borderId="6" xfId="1" applyNumberFormat="1" applyFont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0" fontId="6" fillId="2" borderId="4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22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/>
    </xf>
    <xf numFmtId="0" fontId="6" fillId="2" borderId="29" xfId="1" applyFont="1" applyFill="1" applyBorder="1" applyAlignment="1">
      <alignment horizontal="left"/>
    </xf>
    <xf numFmtId="0" fontId="6" fillId="2" borderId="34" xfId="1" applyFont="1" applyFill="1" applyBorder="1" applyAlignment="1">
      <alignment horizontal="left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left" vertical="top"/>
    </xf>
    <xf numFmtId="0" fontId="4" fillId="0" borderId="6" xfId="1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3">
    <dxf>
      <font>
        <condense val="0"/>
        <extend val="0"/>
        <color indexed="34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1"/>
  <sheetViews>
    <sheetView tabSelected="1" zoomScaleNormal="100" zoomScaleSheetLayoutView="100" workbookViewId="0">
      <selection activeCell="B18" sqref="B18"/>
    </sheetView>
  </sheetViews>
  <sheetFormatPr baseColWidth="10" defaultColWidth="11.44140625" defaultRowHeight="13.2"/>
  <cols>
    <col min="1" max="1" width="42.6640625" style="2" customWidth="1"/>
    <col min="2" max="2" width="8.6640625" style="2" customWidth="1"/>
    <col min="3" max="3" width="8.6640625" style="4" customWidth="1"/>
    <col min="4" max="4" width="5.6640625" style="5" customWidth="1"/>
    <col min="5" max="5" width="5.6640625" style="6" customWidth="1"/>
    <col min="6" max="6" width="11.44140625" style="7" customWidth="1"/>
    <col min="7" max="7" width="11.44140625" style="8" customWidth="1"/>
    <col min="8" max="8" width="11.44140625" style="1" hidden="1" customWidth="1"/>
    <col min="9" max="9" width="11.44140625" style="2" hidden="1" customWidth="1"/>
    <col min="10" max="256" width="11.44140625" style="2"/>
    <col min="257" max="257" width="42.6640625" style="2" customWidth="1"/>
    <col min="258" max="259" width="8.6640625" style="2" customWidth="1"/>
    <col min="260" max="261" width="5.6640625" style="2" customWidth="1"/>
    <col min="262" max="263" width="11.44140625" style="2" customWidth="1"/>
    <col min="264" max="265" width="0" style="2" hidden="1" customWidth="1"/>
    <col min="266" max="512" width="11.44140625" style="2"/>
    <col min="513" max="513" width="42.6640625" style="2" customWidth="1"/>
    <col min="514" max="515" width="8.6640625" style="2" customWidth="1"/>
    <col min="516" max="517" width="5.6640625" style="2" customWidth="1"/>
    <col min="518" max="519" width="11.44140625" style="2" customWidth="1"/>
    <col min="520" max="521" width="0" style="2" hidden="1" customWidth="1"/>
    <col min="522" max="768" width="11.44140625" style="2"/>
    <col min="769" max="769" width="42.6640625" style="2" customWidth="1"/>
    <col min="770" max="771" width="8.6640625" style="2" customWidth="1"/>
    <col min="772" max="773" width="5.6640625" style="2" customWidth="1"/>
    <col min="774" max="775" width="11.44140625" style="2" customWidth="1"/>
    <col min="776" max="777" width="0" style="2" hidden="1" customWidth="1"/>
    <col min="778" max="1024" width="11.44140625" style="2"/>
    <col min="1025" max="1025" width="42.6640625" style="2" customWidth="1"/>
    <col min="1026" max="1027" width="8.6640625" style="2" customWidth="1"/>
    <col min="1028" max="1029" width="5.6640625" style="2" customWidth="1"/>
    <col min="1030" max="1031" width="11.44140625" style="2" customWidth="1"/>
    <col min="1032" max="1033" width="0" style="2" hidden="1" customWidth="1"/>
    <col min="1034" max="1280" width="11.44140625" style="2"/>
    <col min="1281" max="1281" width="42.6640625" style="2" customWidth="1"/>
    <col min="1282" max="1283" width="8.6640625" style="2" customWidth="1"/>
    <col min="1284" max="1285" width="5.6640625" style="2" customWidth="1"/>
    <col min="1286" max="1287" width="11.44140625" style="2" customWidth="1"/>
    <col min="1288" max="1289" width="0" style="2" hidden="1" customWidth="1"/>
    <col min="1290" max="1536" width="11.44140625" style="2"/>
    <col min="1537" max="1537" width="42.6640625" style="2" customWidth="1"/>
    <col min="1538" max="1539" width="8.6640625" style="2" customWidth="1"/>
    <col min="1540" max="1541" width="5.6640625" style="2" customWidth="1"/>
    <col min="1542" max="1543" width="11.44140625" style="2" customWidth="1"/>
    <col min="1544" max="1545" width="0" style="2" hidden="1" customWidth="1"/>
    <col min="1546" max="1792" width="11.44140625" style="2"/>
    <col min="1793" max="1793" width="42.6640625" style="2" customWidth="1"/>
    <col min="1794" max="1795" width="8.6640625" style="2" customWidth="1"/>
    <col min="1796" max="1797" width="5.6640625" style="2" customWidth="1"/>
    <col min="1798" max="1799" width="11.44140625" style="2" customWidth="1"/>
    <col min="1800" max="1801" width="0" style="2" hidden="1" customWidth="1"/>
    <col min="1802" max="2048" width="11.44140625" style="2"/>
    <col min="2049" max="2049" width="42.6640625" style="2" customWidth="1"/>
    <col min="2050" max="2051" width="8.6640625" style="2" customWidth="1"/>
    <col min="2052" max="2053" width="5.6640625" style="2" customWidth="1"/>
    <col min="2054" max="2055" width="11.44140625" style="2" customWidth="1"/>
    <col min="2056" max="2057" width="0" style="2" hidden="1" customWidth="1"/>
    <col min="2058" max="2304" width="11.44140625" style="2"/>
    <col min="2305" max="2305" width="42.6640625" style="2" customWidth="1"/>
    <col min="2306" max="2307" width="8.6640625" style="2" customWidth="1"/>
    <col min="2308" max="2309" width="5.6640625" style="2" customWidth="1"/>
    <col min="2310" max="2311" width="11.44140625" style="2" customWidth="1"/>
    <col min="2312" max="2313" width="0" style="2" hidden="1" customWidth="1"/>
    <col min="2314" max="2560" width="11.44140625" style="2"/>
    <col min="2561" max="2561" width="42.6640625" style="2" customWidth="1"/>
    <col min="2562" max="2563" width="8.6640625" style="2" customWidth="1"/>
    <col min="2564" max="2565" width="5.6640625" style="2" customWidth="1"/>
    <col min="2566" max="2567" width="11.44140625" style="2" customWidth="1"/>
    <col min="2568" max="2569" width="0" style="2" hidden="1" customWidth="1"/>
    <col min="2570" max="2816" width="11.44140625" style="2"/>
    <col min="2817" max="2817" width="42.6640625" style="2" customWidth="1"/>
    <col min="2818" max="2819" width="8.6640625" style="2" customWidth="1"/>
    <col min="2820" max="2821" width="5.6640625" style="2" customWidth="1"/>
    <col min="2822" max="2823" width="11.44140625" style="2" customWidth="1"/>
    <col min="2824" max="2825" width="0" style="2" hidden="1" customWidth="1"/>
    <col min="2826" max="3072" width="11.44140625" style="2"/>
    <col min="3073" max="3073" width="42.6640625" style="2" customWidth="1"/>
    <col min="3074" max="3075" width="8.6640625" style="2" customWidth="1"/>
    <col min="3076" max="3077" width="5.6640625" style="2" customWidth="1"/>
    <col min="3078" max="3079" width="11.44140625" style="2" customWidth="1"/>
    <col min="3080" max="3081" width="0" style="2" hidden="1" customWidth="1"/>
    <col min="3082" max="3328" width="11.44140625" style="2"/>
    <col min="3329" max="3329" width="42.6640625" style="2" customWidth="1"/>
    <col min="3330" max="3331" width="8.6640625" style="2" customWidth="1"/>
    <col min="3332" max="3333" width="5.6640625" style="2" customWidth="1"/>
    <col min="3334" max="3335" width="11.44140625" style="2" customWidth="1"/>
    <col min="3336" max="3337" width="0" style="2" hidden="1" customWidth="1"/>
    <col min="3338" max="3584" width="11.44140625" style="2"/>
    <col min="3585" max="3585" width="42.6640625" style="2" customWidth="1"/>
    <col min="3586" max="3587" width="8.6640625" style="2" customWidth="1"/>
    <col min="3588" max="3589" width="5.6640625" style="2" customWidth="1"/>
    <col min="3590" max="3591" width="11.44140625" style="2" customWidth="1"/>
    <col min="3592" max="3593" width="0" style="2" hidden="1" customWidth="1"/>
    <col min="3594" max="3840" width="11.44140625" style="2"/>
    <col min="3841" max="3841" width="42.6640625" style="2" customWidth="1"/>
    <col min="3842" max="3843" width="8.6640625" style="2" customWidth="1"/>
    <col min="3844" max="3845" width="5.6640625" style="2" customWidth="1"/>
    <col min="3846" max="3847" width="11.44140625" style="2" customWidth="1"/>
    <col min="3848" max="3849" width="0" style="2" hidden="1" customWidth="1"/>
    <col min="3850" max="4096" width="11.44140625" style="2"/>
    <col min="4097" max="4097" width="42.6640625" style="2" customWidth="1"/>
    <col min="4098" max="4099" width="8.6640625" style="2" customWidth="1"/>
    <col min="4100" max="4101" width="5.6640625" style="2" customWidth="1"/>
    <col min="4102" max="4103" width="11.44140625" style="2" customWidth="1"/>
    <col min="4104" max="4105" width="0" style="2" hidden="1" customWidth="1"/>
    <col min="4106" max="4352" width="11.44140625" style="2"/>
    <col min="4353" max="4353" width="42.6640625" style="2" customWidth="1"/>
    <col min="4354" max="4355" width="8.6640625" style="2" customWidth="1"/>
    <col min="4356" max="4357" width="5.6640625" style="2" customWidth="1"/>
    <col min="4358" max="4359" width="11.44140625" style="2" customWidth="1"/>
    <col min="4360" max="4361" width="0" style="2" hidden="1" customWidth="1"/>
    <col min="4362" max="4608" width="11.44140625" style="2"/>
    <col min="4609" max="4609" width="42.6640625" style="2" customWidth="1"/>
    <col min="4610" max="4611" width="8.6640625" style="2" customWidth="1"/>
    <col min="4612" max="4613" width="5.6640625" style="2" customWidth="1"/>
    <col min="4614" max="4615" width="11.44140625" style="2" customWidth="1"/>
    <col min="4616" max="4617" width="0" style="2" hidden="1" customWidth="1"/>
    <col min="4618" max="4864" width="11.44140625" style="2"/>
    <col min="4865" max="4865" width="42.6640625" style="2" customWidth="1"/>
    <col min="4866" max="4867" width="8.6640625" style="2" customWidth="1"/>
    <col min="4868" max="4869" width="5.6640625" style="2" customWidth="1"/>
    <col min="4870" max="4871" width="11.44140625" style="2" customWidth="1"/>
    <col min="4872" max="4873" width="0" style="2" hidden="1" customWidth="1"/>
    <col min="4874" max="5120" width="11.44140625" style="2"/>
    <col min="5121" max="5121" width="42.6640625" style="2" customWidth="1"/>
    <col min="5122" max="5123" width="8.6640625" style="2" customWidth="1"/>
    <col min="5124" max="5125" width="5.6640625" style="2" customWidth="1"/>
    <col min="5126" max="5127" width="11.44140625" style="2" customWidth="1"/>
    <col min="5128" max="5129" width="0" style="2" hidden="1" customWidth="1"/>
    <col min="5130" max="5376" width="11.44140625" style="2"/>
    <col min="5377" max="5377" width="42.6640625" style="2" customWidth="1"/>
    <col min="5378" max="5379" width="8.6640625" style="2" customWidth="1"/>
    <col min="5380" max="5381" width="5.6640625" style="2" customWidth="1"/>
    <col min="5382" max="5383" width="11.44140625" style="2" customWidth="1"/>
    <col min="5384" max="5385" width="0" style="2" hidden="1" customWidth="1"/>
    <col min="5386" max="5632" width="11.44140625" style="2"/>
    <col min="5633" max="5633" width="42.6640625" style="2" customWidth="1"/>
    <col min="5634" max="5635" width="8.6640625" style="2" customWidth="1"/>
    <col min="5636" max="5637" width="5.6640625" style="2" customWidth="1"/>
    <col min="5638" max="5639" width="11.44140625" style="2" customWidth="1"/>
    <col min="5640" max="5641" width="0" style="2" hidden="1" customWidth="1"/>
    <col min="5642" max="5888" width="11.44140625" style="2"/>
    <col min="5889" max="5889" width="42.6640625" style="2" customWidth="1"/>
    <col min="5890" max="5891" width="8.6640625" style="2" customWidth="1"/>
    <col min="5892" max="5893" width="5.6640625" style="2" customWidth="1"/>
    <col min="5894" max="5895" width="11.44140625" style="2" customWidth="1"/>
    <col min="5896" max="5897" width="0" style="2" hidden="1" customWidth="1"/>
    <col min="5898" max="6144" width="11.44140625" style="2"/>
    <col min="6145" max="6145" width="42.6640625" style="2" customWidth="1"/>
    <col min="6146" max="6147" width="8.6640625" style="2" customWidth="1"/>
    <col min="6148" max="6149" width="5.6640625" style="2" customWidth="1"/>
    <col min="6150" max="6151" width="11.44140625" style="2" customWidth="1"/>
    <col min="6152" max="6153" width="0" style="2" hidden="1" customWidth="1"/>
    <col min="6154" max="6400" width="11.44140625" style="2"/>
    <col min="6401" max="6401" width="42.6640625" style="2" customWidth="1"/>
    <col min="6402" max="6403" width="8.6640625" style="2" customWidth="1"/>
    <col min="6404" max="6405" width="5.6640625" style="2" customWidth="1"/>
    <col min="6406" max="6407" width="11.44140625" style="2" customWidth="1"/>
    <col min="6408" max="6409" width="0" style="2" hidden="1" customWidth="1"/>
    <col min="6410" max="6656" width="11.44140625" style="2"/>
    <col min="6657" max="6657" width="42.6640625" style="2" customWidth="1"/>
    <col min="6658" max="6659" width="8.6640625" style="2" customWidth="1"/>
    <col min="6660" max="6661" width="5.6640625" style="2" customWidth="1"/>
    <col min="6662" max="6663" width="11.44140625" style="2" customWidth="1"/>
    <col min="6664" max="6665" width="0" style="2" hidden="1" customWidth="1"/>
    <col min="6666" max="6912" width="11.44140625" style="2"/>
    <col min="6913" max="6913" width="42.6640625" style="2" customWidth="1"/>
    <col min="6914" max="6915" width="8.6640625" style="2" customWidth="1"/>
    <col min="6916" max="6917" width="5.6640625" style="2" customWidth="1"/>
    <col min="6918" max="6919" width="11.44140625" style="2" customWidth="1"/>
    <col min="6920" max="6921" width="0" style="2" hidden="1" customWidth="1"/>
    <col min="6922" max="7168" width="11.44140625" style="2"/>
    <col min="7169" max="7169" width="42.6640625" style="2" customWidth="1"/>
    <col min="7170" max="7171" width="8.6640625" style="2" customWidth="1"/>
    <col min="7172" max="7173" width="5.6640625" style="2" customWidth="1"/>
    <col min="7174" max="7175" width="11.44140625" style="2" customWidth="1"/>
    <col min="7176" max="7177" width="0" style="2" hidden="1" customWidth="1"/>
    <col min="7178" max="7424" width="11.44140625" style="2"/>
    <col min="7425" max="7425" width="42.6640625" style="2" customWidth="1"/>
    <col min="7426" max="7427" width="8.6640625" style="2" customWidth="1"/>
    <col min="7428" max="7429" width="5.6640625" style="2" customWidth="1"/>
    <col min="7430" max="7431" width="11.44140625" style="2" customWidth="1"/>
    <col min="7432" max="7433" width="0" style="2" hidden="1" customWidth="1"/>
    <col min="7434" max="7680" width="11.44140625" style="2"/>
    <col min="7681" max="7681" width="42.6640625" style="2" customWidth="1"/>
    <col min="7682" max="7683" width="8.6640625" style="2" customWidth="1"/>
    <col min="7684" max="7685" width="5.6640625" style="2" customWidth="1"/>
    <col min="7686" max="7687" width="11.44140625" style="2" customWidth="1"/>
    <col min="7688" max="7689" width="0" style="2" hidden="1" customWidth="1"/>
    <col min="7690" max="7936" width="11.44140625" style="2"/>
    <col min="7937" max="7937" width="42.6640625" style="2" customWidth="1"/>
    <col min="7938" max="7939" width="8.6640625" style="2" customWidth="1"/>
    <col min="7940" max="7941" width="5.6640625" style="2" customWidth="1"/>
    <col min="7942" max="7943" width="11.44140625" style="2" customWidth="1"/>
    <col min="7944" max="7945" width="0" style="2" hidden="1" customWidth="1"/>
    <col min="7946" max="8192" width="11.44140625" style="2"/>
    <col min="8193" max="8193" width="42.6640625" style="2" customWidth="1"/>
    <col min="8194" max="8195" width="8.6640625" style="2" customWidth="1"/>
    <col min="8196" max="8197" width="5.6640625" style="2" customWidth="1"/>
    <col min="8198" max="8199" width="11.44140625" style="2" customWidth="1"/>
    <col min="8200" max="8201" width="0" style="2" hidden="1" customWidth="1"/>
    <col min="8202" max="8448" width="11.44140625" style="2"/>
    <col min="8449" max="8449" width="42.6640625" style="2" customWidth="1"/>
    <col min="8450" max="8451" width="8.6640625" style="2" customWidth="1"/>
    <col min="8452" max="8453" width="5.6640625" style="2" customWidth="1"/>
    <col min="8454" max="8455" width="11.44140625" style="2" customWidth="1"/>
    <col min="8456" max="8457" width="0" style="2" hidden="1" customWidth="1"/>
    <col min="8458" max="8704" width="11.44140625" style="2"/>
    <col min="8705" max="8705" width="42.6640625" style="2" customWidth="1"/>
    <col min="8706" max="8707" width="8.6640625" style="2" customWidth="1"/>
    <col min="8708" max="8709" width="5.6640625" style="2" customWidth="1"/>
    <col min="8710" max="8711" width="11.44140625" style="2" customWidth="1"/>
    <col min="8712" max="8713" width="0" style="2" hidden="1" customWidth="1"/>
    <col min="8714" max="8960" width="11.44140625" style="2"/>
    <col min="8961" max="8961" width="42.6640625" style="2" customWidth="1"/>
    <col min="8962" max="8963" width="8.6640625" style="2" customWidth="1"/>
    <col min="8964" max="8965" width="5.6640625" style="2" customWidth="1"/>
    <col min="8966" max="8967" width="11.44140625" style="2" customWidth="1"/>
    <col min="8968" max="8969" width="0" style="2" hidden="1" customWidth="1"/>
    <col min="8970" max="9216" width="11.44140625" style="2"/>
    <col min="9217" max="9217" width="42.6640625" style="2" customWidth="1"/>
    <col min="9218" max="9219" width="8.6640625" style="2" customWidth="1"/>
    <col min="9220" max="9221" width="5.6640625" style="2" customWidth="1"/>
    <col min="9222" max="9223" width="11.44140625" style="2" customWidth="1"/>
    <col min="9224" max="9225" width="0" style="2" hidden="1" customWidth="1"/>
    <col min="9226" max="9472" width="11.44140625" style="2"/>
    <col min="9473" max="9473" width="42.6640625" style="2" customWidth="1"/>
    <col min="9474" max="9475" width="8.6640625" style="2" customWidth="1"/>
    <col min="9476" max="9477" width="5.6640625" style="2" customWidth="1"/>
    <col min="9478" max="9479" width="11.44140625" style="2" customWidth="1"/>
    <col min="9480" max="9481" width="0" style="2" hidden="1" customWidth="1"/>
    <col min="9482" max="9728" width="11.44140625" style="2"/>
    <col min="9729" max="9729" width="42.6640625" style="2" customWidth="1"/>
    <col min="9730" max="9731" width="8.6640625" style="2" customWidth="1"/>
    <col min="9732" max="9733" width="5.6640625" style="2" customWidth="1"/>
    <col min="9734" max="9735" width="11.44140625" style="2" customWidth="1"/>
    <col min="9736" max="9737" width="0" style="2" hidden="1" customWidth="1"/>
    <col min="9738" max="9984" width="11.44140625" style="2"/>
    <col min="9985" max="9985" width="42.6640625" style="2" customWidth="1"/>
    <col min="9986" max="9987" width="8.6640625" style="2" customWidth="1"/>
    <col min="9988" max="9989" width="5.6640625" style="2" customWidth="1"/>
    <col min="9990" max="9991" width="11.44140625" style="2" customWidth="1"/>
    <col min="9992" max="9993" width="0" style="2" hidden="1" customWidth="1"/>
    <col min="9994" max="10240" width="11.44140625" style="2"/>
    <col min="10241" max="10241" width="42.6640625" style="2" customWidth="1"/>
    <col min="10242" max="10243" width="8.6640625" style="2" customWidth="1"/>
    <col min="10244" max="10245" width="5.6640625" style="2" customWidth="1"/>
    <col min="10246" max="10247" width="11.44140625" style="2" customWidth="1"/>
    <col min="10248" max="10249" width="0" style="2" hidden="1" customWidth="1"/>
    <col min="10250" max="10496" width="11.44140625" style="2"/>
    <col min="10497" max="10497" width="42.6640625" style="2" customWidth="1"/>
    <col min="10498" max="10499" width="8.6640625" style="2" customWidth="1"/>
    <col min="10500" max="10501" width="5.6640625" style="2" customWidth="1"/>
    <col min="10502" max="10503" width="11.44140625" style="2" customWidth="1"/>
    <col min="10504" max="10505" width="0" style="2" hidden="1" customWidth="1"/>
    <col min="10506" max="10752" width="11.44140625" style="2"/>
    <col min="10753" max="10753" width="42.6640625" style="2" customWidth="1"/>
    <col min="10754" max="10755" width="8.6640625" style="2" customWidth="1"/>
    <col min="10756" max="10757" width="5.6640625" style="2" customWidth="1"/>
    <col min="10758" max="10759" width="11.44140625" style="2" customWidth="1"/>
    <col min="10760" max="10761" width="0" style="2" hidden="1" customWidth="1"/>
    <col min="10762" max="11008" width="11.44140625" style="2"/>
    <col min="11009" max="11009" width="42.6640625" style="2" customWidth="1"/>
    <col min="11010" max="11011" width="8.6640625" style="2" customWidth="1"/>
    <col min="11012" max="11013" width="5.6640625" style="2" customWidth="1"/>
    <col min="11014" max="11015" width="11.44140625" style="2" customWidth="1"/>
    <col min="11016" max="11017" width="0" style="2" hidden="1" customWidth="1"/>
    <col min="11018" max="11264" width="11.44140625" style="2"/>
    <col min="11265" max="11265" width="42.6640625" style="2" customWidth="1"/>
    <col min="11266" max="11267" width="8.6640625" style="2" customWidth="1"/>
    <col min="11268" max="11269" width="5.6640625" style="2" customWidth="1"/>
    <col min="11270" max="11271" width="11.44140625" style="2" customWidth="1"/>
    <col min="11272" max="11273" width="0" style="2" hidden="1" customWidth="1"/>
    <col min="11274" max="11520" width="11.44140625" style="2"/>
    <col min="11521" max="11521" width="42.6640625" style="2" customWidth="1"/>
    <col min="11522" max="11523" width="8.6640625" style="2" customWidth="1"/>
    <col min="11524" max="11525" width="5.6640625" style="2" customWidth="1"/>
    <col min="11526" max="11527" width="11.44140625" style="2" customWidth="1"/>
    <col min="11528" max="11529" width="0" style="2" hidden="1" customWidth="1"/>
    <col min="11530" max="11776" width="11.44140625" style="2"/>
    <col min="11777" max="11777" width="42.6640625" style="2" customWidth="1"/>
    <col min="11778" max="11779" width="8.6640625" style="2" customWidth="1"/>
    <col min="11780" max="11781" width="5.6640625" style="2" customWidth="1"/>
    <col min="11782" max="11783" width="11.44140625" style="2" customWidth="1"/>
    <col min="11784" max="11785" width="0" style="2" hidden="1" customWidth="1"/>
    <col min="11786" max="12032" width="11.44140625" style="2"/>
    <col min="12033" max="12033" width="42.6640625" style="2" customWidth="1"/>
    <col min="12034" max="12035" width="8.6640625" style="2" customWidth="1"/>
    <col min="12036" max="12037" width="5.6640625" style="2" customWidth="1"/>
    <col min="12038" max="12039" width="11.44140625" style="2" customWidth="1"/>
    <col min="12040" max="12041" width="0" style="2" hidden="1" customWidth="1"/>
    <col min="12042" max="12288" width="11.44140625" style="2"/>
    <col min="12289" max="12289" width="42.6640625" style="2" customWidth="1"/>
    <col min="12290" max="12291" width="8.6640625" style="2" customWidth="1"/>
    <col min="12292" max="12293" width="5.6640625" style="2" customWidth="1"/>
    <col min="12294" max="12295" width="11.44140625" style="2" customWidth="1"/>
    <col min="12296" max="12297" width="0" style="2" hidden="1" customWidth="1"/>
    <col min="12298" max="12544" width="11.44140625" style="2"/>
    <col min="12545" max="12545" width="42.6640625" style="2" customWidth="1"/>
    <col min="12546" max="12547" width="8.6640625" style="2" customWidth="1"/>
    <col min="12548" max="12549" width="5.6640625" style="2" customWidth="1"/>
    <col min="12550" max="12551" width="11.44140625" style="2" customWidth="1"/>
    <col min="12552" max="12553" width="0" style="2" hidden="1" customWidth="1"/>
    <col min="12554" max="12800" width="11.44140625" style="2"/>
    <col min="12801" max="12801" width="42.6640625" style="2" customWidth="1"/>
    <col min="12802" max="12803" width="8.6640625" style="2" customWidth="1"/>
    <col min="12804" max="12805" width="5.6640625" style="2" customWidth="1"/>
    <col min="12806" max="12807" width="11.44140625" style="2" customWidth="1"/>
    <col min="12808" max="12809" width="0" style="2" hidden="1" customWidth="1"/>
    <col min="12810" max="13056" width="11.44140625" style="2"/>
    <col min="13057" max="13057" width="42.6640625" style="2" customWidth="1"/>
    <col min="13058" max="13059" width="8.6640625" style="2" customWidth="1"/>
    <col min="13060" max="13061" width="5.6640625" style="2" customWidth="1"/>
    <col min="13062" max="13063" width="11.44140625" style="2" customWidth="1"/>
    <col min="13064" max="13065" width="0" style="2" hidden="1" customWidth="1"/>
    <col min="13066" max="13312" width="11.44140625" style="2"/>
    <col min="13313" max="13313" width="42.6640625" style="2" customWidth="1"/>
    <col min="13314" max="13315" width="8.6640625" style="2" customWidth="1"/>
    <col min="13316" max="13317" width="5.6640625" style="2" customWidth="1"/>
    <col min="13318" max="13319" width="11.44140625" style="2" customWidth="1"/>
    <col min="13320" max="13321" width="0" style="2" hidden="1" customWidth="1"/>
    <col min="13322" max="13568" width="11.44140625" style="2"/>
    <col min="13569" max="13569" width="42.6640625" style="2" customWidth="1"/>
    <col min="13570" max="13571" width="8.6640625" style="2" customWidth="1"/>
    <col min="13572" max="13573" width="5.6640625" style="2" customWidth="1"/>
    <col min="13574" max="13575" width="11.44140625" style="2" customWidth="1"/>
    <col min="13576" max="13577" width="0" style="2" hidden="1" customWidth="1"/>
    <col min="13578" max="13824" width="11.44140625" style="2"/>
    <col min="13825" max="13825" width="42.6640625" style="2" customWidth="1"/>
    <col min="13826" max="13827" width="8.6640625" style="2" customWidth="1"/>
    <col min="13828" max="13829" width="5.6640625" style="2" customWidth="1"/>
    <col min="13830" max="13831" width="11.44140625" style="2" customWidth="1"/>
    <col min="13832" max="13833" width="0" style="2" hidden="1" customWidth="1"/>
    <col min="13834" max="14080" width="11.44140625" style="2"/>
    <col min="14081" max="14081" width="42.6640625" style="2" customWidth="1"/>
    <col min="14082" max="14083" width="8.6640625" style="2" customWidth="1"/>
    <col min="14084" max="14085" width="5.6640625" style="2" customWidth="1"/>
    <col min="14086" max="14087" width="11.44140625" style="2" customWidth="1"/>
    <col min="14088" max="14089" width="0" style="2" hidden="1" customWidth="1"/>
    <col min="14090" max="14336" width="11.44140625" style="2"/>
    <col min="14337" max="14337" width="42.6640625" style="2" customWidth="1"/>
    <col min="14338" max="14339" width="8.6640625" style="2" customWidth="1"/>
    <col min="14340" max="14341" width="5.6640625" style="2" customWidth="1"/>
    <col min="14342" max="14343" width="11.44140625" style="2" customWidth="1"/>
    <col min="14344" max="14345" width="0" style="2" hidden="1" customWidth="1"/>
    <col min="14346" max="14592" width="11.44140625" style="2"/>
    <col min="14593" max="14593" width="42.6640625" style="2" customWidth="1"/>
    <col min="14594" max="14595" width="8.6640625" style="2" customWidth="1"/>
    <col min="14596" max="14597" width="5.6640625" style="2" customWidth="1"/>
    <col min="14598" max="14599" width="11.44140625" style="2" customWidth="1"/>
    <col min="14600" max="14601" width="0" style="2" hidden="1" customWidth="1"/>
    <col min="14602" max="14848" width="11.44140625" style="2"/>
    <col min="14849" max="14849" width="42.6640625" style="2" customWidth="1"/>
    <col min="14850" max="14851" width="8.6640625" style="2" customWidth="1"/>
    <col min="14852" max="14853" width="5.6640625" style="2" customWidth="1"/>
    <col min="14854" max="14855" width="11.44140625" style="2" customWidth="1"/>
    <col min="14856" max="14857" width="0" style="2" hidden="1" customWidth="1"/>
    <col min="14858" max="15104" width="11.44140625" style="2"/>
    <col min="15105" max="15105" width="42.6640625" style="2" customWidth="1"/>
    <col min="15106" max="15107" width="8.6640625" style="2" customWidth="1"/>
    <col min="15108" max="15109" width="5.6640625" style="2" customWidth="1"/>
    <col min="15110" max="15111" width="11.44140625" style="2" customWidth="1"/>
    <col min="15112" max="15113" width="0" style="2" hidden="1" customWidth="1"/>
    <col min="15114" max="15360" width="11.44140625" style="2"/>
    <col min="15361" max="15361" width="42.6640625" style="2" customWidth="1"/>
    <col min="15362" max="15363" width="8.6640625" style="2" customWidth="1"/>
    <col min="15364" max="15365" width="5.6640625" style="2" customWidth="1"/>
    <col min="15366" max="15367" width="11.44140625" style="2" customWidth="1"/>
    <col min="15368" max="15369" width="0" style="2" hidden="1" customWidth="1"/>
    <col min="15370" max="15616" width="11.44140625" style="2"/>
    <col min="15617" max="15617" width="42.6640625" style="2" customWidth="1"/>
    <col min="15618" max="15619" width="8.6640625" style="2" customWidth="1"/>
    <col min="15620" max="15621" width="5.6640625" style="2" customWidth="1"/>
    <col min="15622" max="15623" width="11.44140625" style="2" customWidth="1"/>
    <col min="15624" max="15625" width="0" style="2" hidden="1" customWidth="1"/>
    <col min="15626" max="15872" width="11.44140625" style="2"/>
    <col min="15873" max="15873" width="42.6640625" style="2" customWidth="1"/>
    <col min="15874" max="15875" width="8.6640625" style="2" customWidth="1"/>
    <col min="15876" max="15877" width="5.6640625" style="2" customWidth="1"/>
    <col min="15878" max="15879" width="11.44140625" style="2" customWidth="1"/>
    <col min="15880" max="15881" width="0" style="2" hidden="1" customWidth="1"/>
    <col min="15882" max="16128" width="11.44140625" style="2"/>
    <col min="16129" max="16129" width="42.6640625" style="2" customWidth="1"/>
    <col min="16130" max="16131" width="8.6640625" style="2" customWidth="1"/>
    <col min="16132" max="16133" width="5.6640625" style="2" customWidth="1"/>
    <col min="16134" max="16135" width="11.44140625" style="2" customWidth="1"/>
    <col min="16136" max="16137" width="0" style="2" hidden="1" customWidth="1"/>
    <col min="16138" max="16384" width="11.44140625" style="2"/>
  </cols>
  <sheetData>
    <row r="1" spans="1:9" ht="39.6" customHeight="1" thickBot="1">
      <c r="A1" s="122" t="s">
        <v>86</v>
      </c>
      <c r="B1" s="122"/>
      <c r="C1" s="122"/>
      <c r="D1" s="122"/>
      <c r="E1" s="122"/>
      <c r="F1" s="122"/>
      <c r="G1" s="122"/>
    </row>
    <row r="2" spans="1:9" ht="39.6" customHeight="1" thickBot="1">
      <c r="A2" s="123" t="s">
        <v>0</v>
      </c>
      <c r="B2" s="123"/>
      <c r="C2" s="123"/>
      <c r="D2" s="123"/>
      <c r="E2" s="123"/>
      <c r="F2" s="123"/>
      <c r="G2" s="123"/>
    </row>
    <row r="3" spans="1:9" ht="39.6" customHeight="1" thickBot="1">
      <c r="A3" s="3" t="s">
        <v>1</v>
      </c>
      <c r="B3" s="123" t="s">
        <v>2</v>
      </c>
      <c r="C3" s="123"/>
      <c r="D3" s="123"/>
      <c r="E3" s="123"/>
      <c r="F3" s="123"/>
      <c r="G3" s="123"/>
    </row>
    <row r="4" spans="1:9" ht="13.8" thickBot="1"/>
    <row r="5" spans="1:9" ht="40.200000000000003">
      <c r="A5" s="9" t="s">
        <v>3</v>
      </c>
      <c r="B5" s="10"/>
      <c r="C5" s="10"/>
      <c r="D5" s="11" t="s">
        <v>4</v>
      </c>
      <c r="E5" s="12" t="s">
        <v>5</v>
      </c>
      <c r="F5" s="124" t="s">
        <v>6</v>
      </c>
      <c r="G5" s="124"/>
    </row>
    <row r="6" spans="1:9" ht="13.8" thickBot="1">
      <c r="A6" s="13" t="s">
        <v>7</v>
      </c>
      <c r="B6" s="14" t="s">
        <v>8</v>
      </c>
      <c r="C6" s="14" t="s">
        <v>5</v>
      </c>
      <c r="D6" s="125" t="s">
        <v>9</v>
      </c>
      <c r="E6" s="126"/>
      <c r="F6" s="15" t="s">
        <v>10</v>
      </c>
      <c r="G6" s="16" t="s">
        <v>11</v>
      </c>
    </row>
    <row r="7" spans="1:9" ht="14.4" thickTop="1" thickBot="1">
      <c r="A7" s="17"/>
      <c r="B7" s="18"/>
      <c r="C7" s="18"/>
      <c r="D7" s="18"/>
      <c r="E7" s="19"/>
    </row>
    <row r="8" spans="1:9" ht="13.8" thickBot="1">
      <c r="A8" s="20" t="s">
        <v>12</v>
      </c>
      <c r="B8" s="21"/>
      <c r="C8" s="21"/>
      <c r="D8" s="22"/>
      <c r="E8" s="23"/>
      <c r="F8" s="24" t="str">
        <f>IFERROR((B10*C10+B12*C12+B14*C14+B15*C15+B17*C17+B18*C18)/(C10+C12+C14+C15+C17+C18),"keine Note")</f>
        <v>keine Note</v>
      </c>
      <c r="G8" s="25">
        <f>(C10+C12+C14+C15+C17+C18)/(E10+E12+E14+E15+E17+E18)</f>
        <v>0</v>
      </c>
    </row>
    <row r="9" spans="1:9" ht="13.65" customHeight="1" thickBot="1">
      <c r="A9" s="127" t="s">
        <v>13</v>
      </c>
      <c r="B9" s="128"/>
      <c r="C9" s="129"/>
      <c r="D9" s="26"/>
      <c r="E9" s="27"/>
    </row>
    <row r="10" spans="1:9" ht="13.65" customHeight="1" thickBot="1">
      <c r="A10" s="28" t="s">
        <v>14</v>
      </c>
      <c r="B10" s="29"/>
      <c r="C10" s="30">
        <f>IF(AND(B10&gt;=1,B10&lt;5),E10,0)</f>
        <v>0</v>
      </c>
      <c r="D10" s="31">
        <v>7</v>
      </c>
      <c r="E10" s="32">
        <v>8</v>
      </c>
      <c r="H10" s="1">
        <f>B10*C10</f>
        <v>0</v>
      </c>
      <c r="I10" s="33">
        <f>C10</f>
        <v>0</v>
      </c>
    </row>
    <row r="11" spans="1:9" ht="13.65" customHeight="1" thickBot="1">
      <c r="A11" s="119" t="s">
        <v>15</v>
      </c>
      <c r="B11" s="130"/>
      <c r="C11" s="121"/>
      <c r="D11" s="34"/>
      <c r="E11" s="35"/>
    </row>
    <row r="12" spans="1:9" ht="13.65" customHeight="1" thickBot="1">
      <c r="A12" s="36" t="s">
        <v>16</v>
      </c>
      <c r="B12" s="29"/>
      <c r="C12" s="30">
        <f>IF(AND(B12&gt;=1,B12&lt;5),E12,0)</f>
        <v>0</v>
      </c>
      <c r="D12" s="31">
        <v>6</v>
      </c>
      <c r="E12" s="32">
        <v>8</v>
      </c>
      <c r="H12" s="1">
        <f>B12*C12</f>
        <v>0</v>
      </c>
      <c r="I12" s="33">
        <f>C12</f>
        <v>0</v>
      </c>
    </row>
    <row r="13" spans="1:9" ht="13.8" thickBot="1">
      <c r="A13" s="119" t="s">
        <v>17</v>
      </c>
      <c r="B13" s="120"/>
      <c r="C13" s="121"/>
      <c r="D13" s="37"/>
      <c r="E13" s="38"/>
    </row>
    <row r="14" spans="1:9" ht="13.8" thickBot="1">
      <c r="A14" s="39" t="s">
        <v>18</v>
      </c>
      <c r="B14" s="29"/>
      <c r="C14" s="30">
        <f>IF(AND(B14&gt;=1,B14&lt;5),E14,0)</f>
        <v>0</v>
      </c>
      <c r="D14" s="31">
        <v>5</v>
      </c>
      <c r="E14" s="32">
        <v>6.5</v>
      </c>
      <c r="H14" s="1">
        <f>B14*C14</f>
        <v>0</v>
      </c>
      <c r="I14" s="33">
        <f>C14</f>
        <v>0</v>
      </c>
    </row>
    <row r="15" spans="1:9" ht="13.8" thickBot="1">
      <c r="A15" s="40" t="s">
        <v>19</v>
      </c>
      <c r="B15" s="29"/>
      <c r="C15" s="30">
        <f>IF(AND(B15&gt;=1,B15&lt;5),E15,0)</f>
        <v>0</v>
      </c>
      <c r="D15" s="41">
        <v>2</v>
      </c>
      <c r="E15" s="42">
        <v>2.5</v>
      </c>
      <c r="H15" s="1">
        <f>B15*C15</f>
        <v>0</v>
      </c>
      <c r="I15" s="33">
        <f>C15</f>
        <v>0</v>
      </c>
    </row>
    <row r="16" spans="1:9" ht="13.8" thickBot="1">
      <c r="A16" s="119" t="s">
        <v>20</v>
      </c>
      <c r="B16" s="120"/>
      <c r="C16" s="121"/>
      <c r="D16" s="37"/>
      <c r="E16" s="38"/>
    </row>
    <row r="17" spans="1:9" ht="13.8" thickBot="1">
      <c r="A17" s="39" t="s">
        <v>21</v>
      </c>
      <c r="B17" s="29"/>
      <c r="C17" s="30">
        <f>IF(AND(B17&gt;=1,B17&lt;5),E17,0)</f>
        <v>0</v>
      </c>
      <c r="D17" s="31">
        <v>3</v>
      </c>
      <c r="E17" s="32">
        <v>4</v>
      </c>
      <c r="H17" s="1">
        <f>B17*C17</f>
        <v>0</v>
      </c>
      <c r="I17" s="33">
        <f>C17</f>
        <v>0</v>
      </c>
    </row>
    <row r="18" spans="1:9" ht="13.8" thickBot="1">
      <c r="A18" s="43" t="s">
        <v>22</v>
      </c>
      <c r="B18" s="29"/>
      <c r="C18" s="30">
        <f>IF(AND(B18&gt;=1,B18&lt;5),E18,0)</f>
        <v>0</v>
      </c>
      <c r="D18" s="44">
        <v>3</v>
      </c>
      <c r="E18" s="45">
        <v>4</v>
      </c>
      <c r="H18" s="1">
        <f>B18*C18</f>
        <v>0</v>
      </c>
      <c r="I18" s="33">
        <f>C18</f>
        <v>0</v>
      </c>
    </row>
    <row r="19" spans="1:9" ht="13.8" thickBot="1">
      <c r="A19" s="46"/>
      <c r="B19" s="47"/>
      <c r="C19" s="47"/>
      <c r="D19" s="48"/>
      <c r="E19" s="49"/>
    </row>
    <row r="20" spans="1:9" ht="13.8" thickBot="1">
      <c r="A20" s="50" t="s">
        <v>23</v>
      </c>
      <c r="B20" s="131"/>
      <c r="C20" s="131"/>
      <c r="D20" s="51"/>
      <c r="E20" s="52"/>
      <c r="F20" s="24" t="str">
        <f>IFERROR((B22*C22+B24*C24+B26*C26+B28*C28+B30*C30+B32*C32+B34*C34+B35*C35+B38*C38+B39*C39+B40*C40+B42*C42)/(C22+C24+C26+C28+C30+C32+C34+C35+C38+C39+C40+C42),"keine Note")</f>
        <v>keine Note</v>
      </c>
      <c r="G20" s="25">
        <f>(C22+C24+C26+C28+C30+C32+C34+C35+C36+C38+C39+C40+C42+C43)/(E22+E24+E26+E28+E30+E32+E34+E35+E36+E38+E39+E40+E42+E43)</f>
        <v>0</v>
      </c>
      <c r="I20" s="53"/>
    </row>
    <row r="21" spans="1:9" ht="13.8" thickBot="1">
      <c r="A21" s="119" t="s">
        <v>24</v>
      </c>
      <c r="B21" s="120"/>
      <c r="C21" s="132"/>
      <c r="D21" s="54"/>
      <c r="E21" s="55"/>
    </row>
    <row r="22" spans="1:9" ht="13.8" thickBot="1">
      <c r="A22" s="56" t="s">
        <v>25</v>
      </c>
      <c r="B22" s="29"/>
      <c r="C22" s="30">
        <f>IF(AND(B22&gt;=1,B22&lt;5),E22,0)</f>
        <v>0</v>
      </c>
      <c r="D22" s="57">
        <v>4</v>
      </c>
      <c r="E22" s="58">
        <v>5</v>
      </c>
      <c r="H22" s="1">
        <f>B22*C22</f>
        <v>0</v>
      </c>
      <c r="I22" s="33">
        <f>C22</f>
        <v>0</v>
      </c>
    </row>
    <row r="23" spans="1:9" s="1" customFormat="1" ht="13.8" thickBot="1">
      <c r="A23" s="119" t="s">
        <v>26</v>
      </c>
      <c r="B23" s="120"/>
      <c r="C23" s="121"/>
      <c r="D23" s="34"/>
      <c r="E23" s="35"/>
      <c r="F23" s="7"/>
      <c r="G23" s="8"/>
      <c r="I23" s="2"/>
    </row>
    <row r="24" spans="1:9" s="1" customFormat="1" ht="13.8" thickBot="1">
      <c r="A24" s="56" t="s">
        <v>27</v>
      </c>
      <c r="B24" s="29"/>
      <c r="C24" s="30">
        <f>IF(AND(B24&gt;=1,B24&lt;5),E24,0)</f>
        <v>0</v>
      </c>
      <c r="D24" s="31">
        <v>4</v>
      </c>
      <c r="E24" s="32">
        <v>5</v>
      </c>
      <c r="F24" s="7"/>
      <c r="G24" s="8"/>
      <c r="H24" s="1">
        <f>B24*C24</f>
        <v>0</v>
      </c>
      <c r="I24" s="33">
        <f>C24</f>
        <v>0</v>
      </c>
    </row>
    <row r="25" spans="1:9" s="1" customFormat="1" ht="13.8" thickBot="1">
      <c r="A25" s="119" t="s">
        <v>28</v>
      </c>
      <c r="B25" s="120"/>
      <c r="C25" s="121"/>
      <c r="D25" s="34"/>
      <c r="E25" s="35"/>
      <c r="F25" s="7"/>
      <c r="G25" s="8"/>
      <c r="I25" s="2"/>
    </row>
    <row r="26" spans="1:9" s="1" customFormat="1" ht="13.8" thickBot="1">
      <c r="A26" s="56" t="s">
        <v>29</v>
      </c>
      <c r="B26" s="29"/>
      <c r="C26" s="30">
        <f>IF(AND(B26&gt;=1,B26&lt;5),E26,0)</f>
        <v>0</v>
      </c>
      <c r="D26" s="31">
        <v>4</v>
      </c>
      <c r="E26" s="32">
        <v>5</v>
      </c>
      <c r="F26" s="7"/>
      <c r="G26" s="8"/>
      <c r="H26" s="1">
        <f>B26*C26</f>
        <v>0</v>
      </c>
      <c r="I26" s="33">
        <f>C26</f>
        <v>0</v>
      </c>
    </row>
    <row r="27" spans="1:9" s="1" customFormat="1" ht="13.8" thickBot="1">
      <c r="A27" s="119" t="s">
        <v>30</v>
      </c>
      <c r="B27" s="120"/>
      <c r="C27" s="121"/>
      <c r="D27" s="34"/>
      <c r="E27" s="35"/>
      <c r="F27" s="7"/>
      <c r="G27" s="8"/>
      <c r="I27" s="2"/>
    </row>
    <row r="28" spans="1:9" s="1" customFormat="1" ht="13.8" thickBot="1">
      <c r="A28" s="56" t="s">
        <v>66</v>
      </c>
      <c r="B28" s="29"/>
      <c r="C28" s="30">
        <f>IF(AND(B28&gt;=1,B28&lt;5),E28,0)</f>
        <v>0</v>
      </c>
      <c r="D28" s="59">
        <v>4</v>
      </c>
      <c r="E28" s="60">
        <v>5</v>
      </c>
      <c r="F28" s="7"/>
      <c r="G28" s="8"/>
      <c r="H28" s="1">
        <f>B28*C28</f>
        <v>0</v>
      </c>
      <c r="I28" s="33">
        <f>C28</f>
        <v>0</v>
      </c>
    </row>
    <row r="29" spans="1:9" s="1" customFormat="1" ht="13.8" thickBot="1">
      <c r="A29" s="119" t="s">
        <v>31</v>
      </c>
      <c r="B29" s="120"/>
      <c r="C29" s="121"/>
      <c r="D29" s="34"/>
      <c r="E29" s="35"/>
      <c r="F29" s="7"/>
      <c r="G29" s="8"/>
      <c r="I29" s="2"/>
    </row>
    <row r="30" spans="1:9" s="1" customFormat="1" ht="13.8" thickBot="1">
      <c r="A30" s="56" t="s">
        <v>32</v>
      </c>
      <c r="B30" s="29"/>
      <c r="C30" s="30">
        <f>IF(AND(B30&gt;=1,B30&lt;5),E30,0)</f>
        <v>0</v>
      </c>
      <c r="D30" s="59">
        <v>4</v>
      </c>
      <c r="E30" s="60">
        <v>5</v>
      </c>
      <c r="F30" s="7"/>
      <c r="G30" s="8"/>
      <c r="H30" s="1">
        <f>B30*C30</f>
        <v>0</v>
      </c>
      <c r="I30" s="33">
        <f>C30</f>
        <v>0</v>
      </c>
    </row>
    <row r="31" spans="1:9" s="1" customFormat="1" ht="13.8" thickBot="1">
      <c r="A31" s="119" t="s">
        <v>33</v>
      </c>
      <c r="B31" s="120"/>
      <c r="C31" s="121"/>
      <c r="D31" s="34"/>
      <c r="E31" s="35"/>
      <c r="F31" s="7"/>
      <c r="G31" s="8"/>
      <c r="I31" s="2"/>
    </row>
    <row r="32" spans="1:9" s="1" customFormat="1" ht="13.8" thickBot="1">
      <c r="A32" s="56" t="s">
        <v>87</v>
      </c>
      <c r="B32" s="29"/>
      <c r="C32" s="30">
        <f>IF(AND(B32&gt;=1,B32&lt;5),E32,0)</f>
        <v>0</v>
      </c>
      <c r="D32" s="59">
        <v>6</v>
      </c>
      <c r="E32" s="60">
        <v>7.5</v>
      </c>
      <c r="F32" s="7"/>
      <c r="G32" s="8"/>
      <c r="H32" s="1">
        <f>B32*C32</f>
        <v>0</v>
      </c>
      <c r="I32" s="33">
        <f>C32</f>
        <v>0</v>
      </c>
    </row>
    <row r="33" spans="1:9" s="1" customFormat="1" ht="13.8" thickBot="1">
      <c r="A33" s="119" t="s">
        <v>34</v>
      </c>
      <c r="B33" s="120"/>
      <c r="C33" s="121"/>
      <c r="D33" s="34"/>
      <c r="E33" s="35"/>
      <c r="F33" s="7"/>
      <c r="G33" s="8"/>
      <c r="I33" s="2"/>
    </row>
    <row r="34" spans="1:9" s="1" customFormat="1" ht="13.8" thickBot="1">
      <c r="A34" s="61" t="s">
        <v>35</v>
      </c>
      <c r="B34" s="29"/>
      <c r="C34" s="30">
        <f>IF(AND(B34&gt;=1,B34&lt;5),E34,0)</f>
        <v>0</v>
      </c>
      <c r="D34" s="59">
        <v>2</v>
      </c>
      <c r="E34" s="60">
        <v>2.5</v>
      </c>
      <c r="F34" s="7"/>
      <c r="G34" s="8"/>
      <c r="H34" s="1">
        <f>B34*C34</f>
        <v>0</v>
      </c>
      <c r="I34" s="33">
        <f>C34</f>
        <v>0</v>
      </c>
    </row>
    <row r="35" spans="1:9" s="1" customFormat="1" ht="13.8" thickBot="1">
      <c r="A35" s="61" t="s">
        <v>36</v>
      </c>
      <c r="B35" s="29"/>
      <c r="C35" s="30">
        <f>IF(AND(B35&gt;=1,B35&lt;5),E35,0)</f>
        <v>0</v>
      </c>
      <c r="D35" s="31">
        <v>2</v>
      </c>
      <c r="E35" s="32">
        <v>2.5</v>
      </c>
      <c r="F35" s="7"/>
      <c r="G35" s="8"/>
      <c r="H35" s="1">
        <f>B35*C35</f>
        <v>0</v>
      </c>
      <c r="I35" s="33">
        <f>C35</f>
        <v>0</v>
      </c>
    </row>
    <row r="36" spans="1:9" s="1" customFormat="1" ht="13.8" thickBot="1">
      <c r="A36" s="62" t="s">
        <v>37</v>
      </c>
      <c r="B36" s="63" t="s">
        <v>38</v>
      </c>
      <c r="C36" s="64">
        <f>IF(B36="ja",E36,0)</f>
        <v>0</v>
      </c>
      <c r="D36" s="65">
        <v>3</v>
      </c>
      <c r="E36" s="66">
        <v>2</v>
      </c>
      <c r="F36" s="7"/>
      <c r="G36" s="8"/>
      <c r="I36" s="2"/>
    </row>
    <row r="37" spans="1:9" s="1" customFormat="1" ht="13.8" thickBot="1">
      <c r="A37" s="119" t="s">
        <v>67</v>
      </c>
      <c r="B37" s="130"/>
      <c r="C37" s="121"/>
      <c r="D37" s="68"/>
      <c r="E37" s="69"/>
      <c r="F37" s="7"/>
      <c r="G37" s="8"/>
      <c r="I37" s="2"/>
    </row>
    <row r="38" spans="1:9" s="1" customFormat="1" ht="13.8" thickBot="1">
      <c r="A38" s="56" t="s">
        <v>39</v>
      </c>
      <c r="B38" s="29"/>
      <c r="C38" s="30">
        <f>IF(AND(B38&gt;=1,B38&lt;5),E38,0)</f>
        <v>0</v>
      </c>
      <c r="D38" s="31">
        <v>2</v>
      </c>
      <c r="E38" s="32">
        <v>2.5</v>
      </c>
      <c r="F38" s="7"/>
      <c r="G38" s="8"/>
      <c r="H38" s="1">
        <f>B38*C38</f>
        <v>0</v>
      </c>
      <c r="I38" s="33">
        <f>C38</f>
        <v>0</v>
      </c>
    </row>
    <row r="39" spans="1:9" ht="13.8" thickBot="1">
      <c r="A39" s="56" t="s">
        <v>40</v>
      </c>
      <c r="B39" s="29"/>
      <c r="C39" s="30">
        <f>IF(AND(B39&gt;=1,B39&lt;5),E39,0)</f>
        <v>0</v>
      </c>
      <c r="D39" s="31">
        <v>2</v>
      </c>
      <c r="E39" s="32">
        <v>2.5</v>
      </c>
      <c r="H39" s="1">
        <f>B39*C39</f>
        <v>0</v>
      </c>
      <c r="I39" s="33">
        <f>C39</f>
        <v>0</v>
      </c>
    </row>
    <row r="40" spans="1:9" ht="13.8" thickBot="1">
      <c r="A40" s="56" t="s">
        <v>41</v>
      </c>
      <c r="B40" s="29"/>
      <c r="C40" s="30">
        <f>IF(AND(B40&gt;=1,B40&lt;5),E40,0)</f>
        <v>0</v>
      </c>
      <c r="D40" s="31">
        <v>4</v>
      </c>
      <c r="E40" s="32">
        <v>1.5</v>
      </c>
      <c r="H40" s="1">
        <f>B40*C40</f>
        <v>0</v>
      </c>
      <c r="I40" s="33">
        <f>C40</f>
        <v>0</v>
      </c>
    </row>
    <row r="41" spans="1:9" ht="13.8" thickBot="1">
      <c r="A41" s="119" t="s">
        <v>70</v>
      </c>
      <c r="B41" s="133"/>
      <c r="C41" s="121"/>
      <c r="D41" s="70"/>
      <c r="E41" s="71"/>
    </row>
    <row r="42" spans="1:9" ht="13.8" thickBot="1">
      <c r="A42" s="67" t="s">
        <v>42</v>
      </c>
      <c r="B42" s="63"/>
      <c r="C42" s="30">
        <f>IF(AND(B42&gt;=1,B42&lt;5),E42,0)</f>
        <v>0</v>
      </c>
      <c r="D42" s="31">
        <v>3</v>
      </c>
      <c r="E42" s="32">
        <v>2.5</v>
      </c>
      <c r="H42" s="1">
        <f>B42*C42</f>
        <v>0</v>
      </c>
      <c r="I42" s="33">
        <f>C42</f>
        <v>0</v>
      </c>
    </row>
    <row r="43" spans="1:9" ht="13.8" thickBot="1">
      <c r="A43" s="72" t="s">
        <v>43</v>
      </c>
      <c r="B43" s="63" t="s">
        <v>38</v>
      </c>
      <c r="C43" s="64">
        <f>IF(B43="ja",E43,0)</f>
        <v>0</v>
      </c>
      <c r="D43" s="73">
        <v>2</v>
      </c>
      <c r="E43" s="74">
        <v>1.5</v>
      </c>
    </row>
    <row r="44" spans="1:9" ht="13.8" thickBot="1">
      <c r="A44" s="46"/>
      <c r="B44" s="47"/>
      <c r="C44" s="47"/>
      <c r="D44" s="48"/>
      <c r="E44" s="49"/>
    </row>
    <row r="45" spans="1:9" ht="13.8" thickBot="1">
      <c r="A45" s="20" t="s">
        <v>44</v>
      </c>
      <c r="B45" s="131"/>
      <c r="C45" s="131"/>
      <c r="D45" s="18"/>
      <c r="E45" s="19"/>
      <c r="F45" s="24" t="str">
        <f>IFERROR((B50*C50+B51*C51+B55*C55+B56*C56)/(C50+C51+C55+C56),"keine Note")</f>
        <v>keine Note</v>
      </c>
      <c r="G45" s="25">
        <f>(C47+C48+C50+C51+C52+C53+C55+C56)/(E47+E48+E50+E51+E52+E53+E55+E56)</f>
        <v>0</v>
      </c>
      <c r="I45" s="33"/>
    </row>
    <row r="46" spans="1:9" ht="13.8" thickBot="1">
      <c r="A46" s="119" t="s">
        <v>71</v>
      </c>
      <c r="B46" s="133"/>
      <c r="C46" s="132"/>
      <c r="D46" s="75"/>
      <c r="E46" s="76"/>
    </row>
    <row r="47" spans="1:9" s="1" customFormat="1" ht="13.8" thickBot="1">
      <c r="A47" s="67" t="s">
        <v>45</v>
      </c>
      <c r="B47" s="63" t="s">
        <v>38</v>
      </c>
      <c r="C47" s="64">
        <f>IF(B47="ja",E47,0)</f>
        <v>0</v>
      </c>
      <c r="D47" s="65">
        <v>3</v>
      </c>
      <c r="E47" s="66">
        <v>3</v>
      </c>
      <c r="F47" s="7"/>
      <c r="G47" s="8"/>
      <c r="I47" s="2"/>
    </row>
    <row r="48" spans="1:9" s="1" customFormat="1" ht="13.8" thickBot="1">
      <c r="A48" s="67" t="s">
        <v>46</v>
      </c>
      <c r="B48" s="63" t="s">
        <v>38</v>
      </c>
      <c r="C48" s="64">
        <f>IF(B48="ja",E48,0)</f>
        <v>0</v>
      </c>
      <c r="D48" s="65">
        <v>2</v>
      </c>
      <c r="E48" s="66">
        <v>2</v>
      </c>
      <c r="F48" s="7"/>
      <c r="G48" s="8"/>
      <c r="I48" s="2"/>
    </row>
    <row r="49" spans="1:9" s="1" customFormat="1" ht="13.8" thickBot="1">
      <c r="A49" s="119" t="s">
        <v>72</v>
      </c>
      <c r="B49" s="130"/>
      <c r="C49" s="121"/>
      <c r="D49" s="70"/>
      <c r="E49" s="71"/>
      <c r="F49" s="7"/>
      <c r="G49" s="8"/>
      <c r="I49" s="2"/>
    </row>
    <row r="50" spans="1:9" s="1" customFormat="1" ht="13.8" thickBot="1">
      <c r="A50" s="77" t="s">
        <v>47</v>
      </c>
      <c r="B50" s="29"/>
      <c r="C50" s="30">
        <f>IF(AND(B50&gt;=1,B50&lt;5),E50,0)</f>
        <v>0</v>
      </c>
      <c r="D50" s="31">
        <v>2</v>
      </c>
      <c r="E50" s="32">
        <v>2.5</v>
      </c>
      <c r="F50" s="7"/>
      <c r="G50" s="8"/>
      <c r="H50" s="1">
        <f>B50*C50</f>
        <v>0</v>
      </c>
      <c r="I50" s="33">
        <f>C50</f>
        <v>0</v>
      </c>
    </row>
    <row r="51" spans="1:9" s="1" customFormat="1" ht="13.8" thickBot="1">
      <c r="A51" s="77" t="s">
        <v>48</v>
      </c>
      <c r="B51" s="78"/>
      <c r="C51" s="30">
        <f>IF(AND(B51&gt;=1,B51&lt;5),E51,0)</f>
        <v>0</v>
      </c>
      <c r="D51" s="31">
        <v>4</v>
      </c>
      <c r="E51" s="32">
        <v>5</v>
      </c>
      <c r="F51" s="7"/>
      <c r="G51" s="8"/>
      <c r="H51" s="1">
        <f>B51*C51</f>
        <v>0</v>
      </c>
      <c r="I51" s="33">
        <f>C51</f>
        <v>0</v>
      </c>
    </row>
    <row r="52" spans="1:9" s="1" customFormat="1" ht="13.8" thickBot="1">
      <c r="A52" s="79" t="s">
        <v>49</v>
      </c>
      <c r="B52" s="63" t="s">
        <v>38</v>
      </c>
      <c r="C52" s="64">
        <f>IF(B52="ja",E52,0)</f>
        <v>0</v>
      </c>
      <c r="D52" s="65">
        <v>1</v>
      </c>
      <c r="E52" s="66">
        <v>2</v>
      </c>
      <c r="F52" s="7"/>
      <c r="G52" s="8"/>
      <c r="I52" s="2"/>
    </row>
    <row r="53" spans="1:9" s="1" customFormat="1" ht="13.8" thickBot="1">
      <c r="A53" s="79" t="s">
        <v>50</v>
      </c>
      <c r="B53" s="63" t="s">
        <v>38</v>
      </c>
      <c r="C53" s="64">
        <f>IF(B53="ja",E53,0)</f>
        <v>0</v>
      </c>
      <c r="D53" s="65">
        <v>2</v>
      </c>
      <c r="E53" s="66">
        <v>2.5</v>
      </c>
      <c r="F53" s="7"/>
      <c r="G53" s="8"/>
      <c r="I53" s="2"/>
    </row>
    <row r="54" spans="1:9" s="1" customFormat="1" ht="13.8" thickBot="1">
      <c r="A54" s="119" t="s">
        <v>73</v>
      </c>
      <c r="B54" s="130"/>
      <c r="C54" s="121"/>
      <c r="D54" s="70"/>
      <c r="E54" s="71"/>
      <c r="F54" s="7"/>
      <c r="G54" s="8"/>
      <c r="I54" s="2"/>
    </row>
    <row r="55" spans="1:9" s="1" customFormat="1" ht="13.8" thickBot="1">
      <c r="A55" s="56" t="s">
        <v>51</v>
      </c>
      <c r="B55" s="29"/>
      <c r="C55" s="30">
        <f>IF(AND(B55&gt;=1,B55&lt;5),E55,0)</f>
        <v>0</v>
      </c>
      <c r="D55" s="31">
        <v>4</v>
      </c>
      <c r="E55" s="32">
        <v>5</v>
      </c>
      <c r="F55" s="7"/>
      <c r="G55" s="8"/>
      <c r="H55" s="1">
        <f>B55*C55</f>
        <v>0</v>
      </c>
      <c r="I55" s="33">
        <f>C55</f>
        <v>0</v>
      </c>
    </row>
    <row r="56" spans="1:9" s="1" customFormat="1" ht="13.8" thickBot="1">
      <c r="A56" s="43" t="s">
        <v>52</v>
      </c>
      <c r="B56" s="29"/>
      <c r="C56" s="30">
        <f>IF(AND(B56&gt;=1,B56&lt;5),E56,0)</f>
        <v>0</v>
      </c>
      <c r="D56" s="44">
        <v>2</v>
      </c>
      <c r="E56" s="45">
        <v>2.5</v>
      </c>
      <c r="F56" s="7"/>
      <c r="G56" s="8"/>
      <c r="H56" s="1">
        <f>B56*C56</f>
        <v>0</v>
      </c>
      <c r="I56" s="33">
        <f>C56</f>
        <v>0</v>
      </c>
    </row>
    <row r="57" spans="1:9" ht="13.8" thickBot="1">
      <c r="A57" s="46"/>
      <c r="B57" s="80"/>
      <c r="C57" s="81"/>
      <c r="D57" s="82"/>
      <c r="E57" s="83"/>
    </row>
    <row r="58" spans="1:9" ht="13.8" thickBot="1">
      <c r="A58" s="84" t="s">
        <v>69</v>
      </c>
      <c r="B58" s="131"/>
      <c r="C58" s="131"/>
      <c r="D58" s="47"/>
      <c r="E58" s="85"/>
      <c r="F58" s="24" t="str">
        <f>IFERROR((B60*C60+B61*C61+B65*C65+B66*C66+B69*C69+B70*C70+B72*C72+B73*C73+B75*C75+B76*C76)/(C60+C61+C65+C66+C69+C70+C72+C73+C75+C76),"keine Note")</f>
        <v>keine Note</v>
      </c>
      <c r="G58" s="25">
        <f>(C60+C61+C62+C64+C65+C66+C67+C69+C70+C72+C73+C75+C76)/(E60+E61+E62+E64+E65+E66+E67+E69+E70+E72+E73+E75+E76)</f>
        <v>0</v>
      </c>
    </row>
    <row r="59" spans="1:9" ht="13.8" thickBot="1">
      <c r="A59" s="119" t="s">
        <v>74</v>
      </c>
      <c r="B59" s="120"/>
      <c r="C59" s="132"/>
      <c r="D59" s="26"/>
      <c r="E59" s="27"/>
    </row>
    <row r="60" spans="1:9" ht="13.8" thickBot="1">
      <c r="A60" s="56" t="s">
        <v>53</v>
      </c>
      <c r="B60" s="29"/>
      <c r="C60" s="30">
        <f>IF(AND(B60&gt;=1,B60&lt;5),E60,0)</f>
        <v>0</v>
      </c>
      <c r="D60" s="31">
        <v>2</v>
      </c>
      <c r="E60" s="32">
        <v>2.5</v>
      </c>
      <c r="H60" s="1">
        <f>B60*C60</f>
        <v>0</v>
      </c>
      <c r="I60" s="33">
        <f>C60</f>
        <v>0</v>
      </c>
    </row>
    <row r="61" spans="1:9" ht="13.8" thickBot="1">
      <c r="A61" s="56" t="s">
        <v>68</v>
      </c>
      <c r="B61" s="78"/>
      <c r="C61" s="30">
        <f>IF(AND(B61&gt;=1,B61&lt;5),E61,0)</f>
        <v>0</v>
      </c>
      <c r="D61" s="31">
        <v>2</v>
      </c>
      <c r="E61" s="32">
        <v>2.5</v>
      </c>
      <c r="H61" s="1">
        <f>B61*C61</f>
        <v>0</v>
      </c>
      <c r="I61" s="33">
        <f>C61</f>
        <v>0</v>
      </c>
    </row>
    <row r="62" spans="1:9" ht="13.8" thickBot="1">
      <c r="A62" s="62" t="s">
        <v>54</v>
      </c>
      <c r="B62" s="63" t="s">
        <v>38</v>
      </c>
      <c r="C62" s="64">
        <f>IF(B62="ja",E62,0)</f>
        <v>0</v>
      </c>
      <c r="D62" s="65">
        <v>4</v>
      </c>
      <c r="E62" s="66">
        <v>5</v>
      </c>
    </row>
    <row r="63" spans="1:9" ht="13.8" thickBot="1">
      <c r="A63" s="119" t="s">
        <v>75</v>
      </c>
      <c r="B63" s="130"/>
      <c r="C63" s="121"/>
      <c r="D63" s="86"/>
      <c r="E63" s="69"/>
    </row>
    <row r="64" spans="1:9" ht="13.8" thickBot="1">
      <c r="A64" s="79" t="s">
        <v>76</v>
      </c>
      <c r="B64" s="63" t="s">
        <v>38</v>
      </c>
      <c r="C64" s="64">
        <f>IF(B64="ja",E64,0)</f>
        <v>0</v>
      </c>
      <c r="D64" s="65">
        <v>1</v>
      </c>
      <c r="E64" s="66">
        <v>1.5</v>
      </c>
    </row>
    <row r="65" spans="1:9" ht="13.8" thickBot="1">
      <c r="A65" s="56" t="s">
        <v>77</v>
      </c>
      <c r="B65" s="29"/>
      <c r="C65" s="30">
        <f>IF(AND(B65&gt;=1,B65&lt;5),E65,0)</f>
        <v>0</v>
      </c>
      <c r="D65" s="31">
        <v>2</v>
      </c>
      <c r="E65" s="32">
        <v>2.5</v>
      </c>
    </row>
    <row r="66" spans="1:9" ht="13.8" thickBot="1">
      <c r="A66" s="56" t="s">
        <v>78</v>
      </c>
      <c r="B66" s="78"/>
      <c r="C66" s="30">
        <f>IF(AND(B66&gt;=1,B66&lt;5),E66,0)</f>
        <v>0</v>
      </c>
      <c r="D66" s="31">
        <v>2</v>
      </c>
      <c r="E66" s="32">
        <v>2.5</v>
      </c>
    </row>
    <row r="67" spans="1:9" ht="13.8" thickBot="1">
      <c r="A67" s="62" t="s">
        <v>79</v>
      </c>
      <c r="B67" s="63" t="s">
        <v>38</v>
      </c>
      <c r="C67" s="64">
        <f>IF(B67="ja",E67,0)</f>
        <v>0</v>
      </c>
      <c r="D67" s="65">
        <v>4</v>
      </c>
      <c r="E67" s="66">
        <v>2.5</v>
      </c>
    </row>
    <row r="68" spans="1:9" ht="13.8" thickBot="1">
      <c r="A68" s="119" t="s">
        <v>80</v>
      </c>
      <c r="B68" s="130"/>
      <c r="C68" s="121"/>
      <c r="D68" s="86"/>
      <c r="E68" s="69"/>
    </row>
    <row r="69" spans="1:9" ht="13.8" thickBot="1">
      <c r="A69" s="29"/>
      <c r="B69" s="29"/>
      <c r="C69" s="30">
        <f>IF(AND(B69&gt;=1,B69&lt;5),E69,0)</f>
        <v>0</v>
      </c>
      <c r="D69" s="87">
        <v>2</v>
      </c>
      <c r="E69" s="88">
        <v>2.5</v>
      </c>
      <c r="H69" s="1">
        <f>B69*C69</f>
        <v>0</v>
      </c>
      <c r="I69" s="33">
        <f>C69</f>
        <v>0</v>
      </c>
    </row>
    <row r="70" spans="1:9" ht="13.8" thickBot="1">
      <c r="A70" s="29"/>
      <c r="B70" s="29"/>
      <c r="C70" s="30">
        <f>IF(AND(B70&gt;=1,B70&lt;5),E70,0)</f>
        <v>0</v>
      </c>
      <c r="D70" s="87">
        <v>2</v>
      </c>
      <c r="E70" s="88">
        <v>2.5</v>
      </c>
      <c r="H70" s="1">
        <f>B70*C70</f>
        <v>0</v>
      </c>
      <c r="I70" s="33">
        <f>C70</f>
        <v>0</v>
      </c>
    </row>
    <row r="71" spans="1:9" ht="13.8" thickBot="1">
      <c r="A71" s="119" t="s">
        <v>81</v>
      </c>
      <c r="B71" s="130"/>
      <c r="C71" s="121"/>
      <c r="D71" s="86"/>
      <c r="E71" s="69"/>
    </row>
    <row r="72" spans="1:9" ht="13.8" thickBot="1">
      <c r="A72" s="56" t="s">
        <v>82</v>
      </c>
      <c r="B72" s="29"/>
      <c r="C72" s="30">
        <f>IF(AND(B72&gt;=1,B72&lt;5),E72,0)</f>
        <v>0</v>
      </c>
      <c r="D72" s="31">
        <v>2</v>
      </c>
      <c r="E72" s="32">
        <v>2.5</v>
      </c>
      <c r="I72" s="33"/>
    </row>
    <row r="73" spans="1:9" ht="13.8" thickBot="1">
      <c r="A73" s="56" t="s">
        <v>83</v>
      </c>
      <c r="B73" s="78"/>
      <c r="C73" s="30">
        <f>IF(AND(B73&gt;=1,B73&lt;5),E73,0)</f>
        <v>0</v>
      </c>
      <c r="D73" s="31">
        <v>2</v>
      </c>
      <c r="E73" s="32">
        <v>2.5</v>
      </c>
      <c r="I73" s="33"/>
    </row>
    <row r="74" spans="1:9" ht="13.8" thickBot="1">
      <c r="A74" s="119" t="s">
        <v>84</v>
      </c>
      <c r="B74" s="120"/>
      <c r="C74" s="121"/>
      <c r="D74" s="86"/>
      <c r="E74" s="69"/>
    </row>
    <row r="75" spans="1:9" ht="13.8" thickBot="1">
      <c r="A75" s="29"/>
      <c r="B75" s="29"/>
      <c r="C75" s="30">
        <f>IF(AND(B75&gt;=1,B75&lt;5),E75,0)</f>
        <v>0</v>
      </c>
      <c r="D75" s="87">
        <v>2</v>
      </c>
      <c r="E75" s="88">
        <v>2.5</v>
      </c>
      <c r="H75" s="1">
        <f>B75*C75</f>
        <v>0</v>
      </c>
      <c r="I75" s="33">
        <f>C75</f>
        <v>0</v>
      </c>
    </row>
    <row r="76" spans="1:9" ht="13.8" thickBot="1">
      <c r="A76" s="29"/>
      <c r="B76" s="29"/>
      <c r="C76" s="30">
        <f>IF(AND(B76&gt;=1,B76&lt;5),E76,0)</f>
        <v>0</v>
      </c>
      <c r="D76" s="89">
        <v>2</v>
      </c>
      <c r="E76" s="90">
        <v>2.5</v>
      </c>
      <c r="H76" s="1">
        <f>B76*C76</f>
        <v>0</v>
      </c>
      <c r="I76" s="33">
        <f>C76</f>
        <v>0</v>
      </c>
    </row>
    <row r="77" spans="1:9" ht="13.8" thickBot="1">
      <c r="A77" s="91"/>
      <c r="B77" s="92"/>
      <c r="C77" s="93"/>
      <c r="D77" s="94"/>
      <c r="E77" s="95"/>
    </row>
    <row r="78" spans="1:9" ht="13.8" thickBot="1">
      <c r="A78" s="84" t="s">
        <v>55</v>
      </c>
      <c r="B78" s="131"/>
      <c r="C78" s="131"/>
      <c r="D78" s="47"/>
      <c r="E78" s="85"/>
      <c r="F78" s="24" t="str">
        <f>IFERROR((B80*C80+B81*C81)/(C80+C81),"keine Note")</f>
        <v>keine Note</v>
      </c>
      <c r="G78" s="25">
        <f>(C80+C81+C82)/(E80+E81+E82)</f>
        <v>0</v>
      </c>
    </row>
    <row r="79" spans="1:9" s="1" customFormat="1" ht="13.8" thickBot="1">
      <c r="A79" s="119" t="s">
        <v>85</v>
      </c>
      <c r="B79" s="120"/>
      <c r="C79" s="132"/>
      <c r="D79" s="70"/>
      <c r="E79" s="71"/>
      <c r="F79" s="7"/>
      <c r="G79" s="8"/>
      <c r="I79" s="2"/>
    </row>
    <row r="80" spans="1:9" s="1" customFormat="1" ht="13.8" thickBot="1">
      <c r="A80" s="29"/>
      <c r="B80" s="29"/>
      <c r="C80" s="30">
        <f>IF(AND(B80&gt;=1,B80&lt;5),E80,0)</f>
        <v>0</v>
      </c>
      <c r="D80" s="59">
        <v>2</v>
      </c>
      <c r="E80" s="60">
        <v>2.5</v>
      </c>
      <c r="F80" s="7"/>
      <c r="G80" s="8"/>
      <c r="H80" s="1">
        <f>B80*C80</f>
        <v>0</v>
      </c>
      <c r="I80" s="33">
        <f>C80</f>
        <v>0</v>
      </c>
    </row>
    <row r="81" spans="1:9" s="1" customFormat="1" ht="13.8" thickBot="1">
      <c r="A81" s="29"/>
      <c r="B81" s="78"/>
      <c r="C81" s="30">
        <f>IF(AND(B81&gt;=1,B81&lt;5),E81,0)</f>
        <v>0</v>
      </c>
      <c r="D81" s="59">
        <v>2</v>
      </c>
      <c r="E81" s="60">
        <v>2.5</v>
      </c>
      <c r="F81" s="7"/>
      <c r="G81" s="8"/>
      <c r="H81" s="1">
        <f>B81*C81</f>
        <v>0</v>
      </c>
      <c r="I81" s="33">
        <f>C81</f>
        <v>0</v>
      </c>
    </row>
    <row r="82" spans="1:9" s="1" customFormat="1" ht="13.8" thickBot="1">
      <c r="A82" s="96" t="s">
        <v>56</v>
      </c>
      <c r="B82" s="63" t="s">
        <v>38</v>
      </c>
      <c r="C82" s="64">
        <f>IF(B82="ja",E82,0)</f>
        <v>0</v>
      </c>
      <c r="D82" s="73">
        <v>2</v>
      </c>
      <c r="E82" s="74">
        <v>2.5</v>
      </c>
      <c r="F82" s="7"/>
      <c r="G82" s="8"/>
      <c r="I82" s="2"/>
    </row>
    <row r="83" spans="1:9" s="1" customFormat="1">
      <c r="A83" s="46"/>
      <c r="B83" s="47"/>
      <c r="C83" s="47"/>
      <c r="D83" s="82"/>
      <c r="E83" s="83"/>
      <c r="F83" s="7"/>
      <c r="G83" s="8"/>
      <c r="I83" s="2"/>
    </row>
    <row r="84" spans="1:9" s="1" customFormat="1" ht="13.8" thickBot="1">
      <c r="A84" s="84" t="s">
        <v>57</v>
      </c>
      <c r="B84" s="131"/>
      <c r="C84" s="131"/>
      <c r="D84" s="97"/>
      <c r="E84" s="98"/>
      <c r="F84" s="7"/>
      <c r="G84" s="8"/>
      <c r="I84" s="2"/>
    </row>
    <row r="85" spans="1:9" s="1" customFormat="1" ht="13.8" thickBot="1">
      <c r="A85" s="99" t="s">
        <v>58</v>
      </c>
      <c r="B85" s="63" t="s">
        <v>38</v>
      </c>
      <c r="C85" s="64">
        <f>IF(B85="ja",E85,0)</f>
        <v>0</v>
      </c>
      <c r="D85" s="100"/>
      <c r="E85" s="101">
        <v>6</v>
      </c>
      <c r="F85" s="7"/>
      <c r="G85" s="8"/>
      <c r="I85" s="2"/>
    </row>
    <row r="86" spans="1:9" s="1" customFormat="1" ht="13.8" thickBot="1">
      <c r="A86" s="102" t="s">
        <v>59</v>
      </c>
      <c r="B86" s="63" t="s">
        <v>38</v>
      </c>
      <c r="C86" s="64">
        <f>IF(B86="ja",E86,0)</f>
        <v>0</v>
      </c>
      <c r="D86" s="37"/>
      <c r="E86" s="38">
        <v>13</v>
      </c>
      <c r="F86" s="7"/>
      <c r="G86" s="8"/>
      <c r="I86" s="2"/>
    </row>
    <row r="87" spans="1:9" s="1" customFormat="1" ht="13.8" thickBot="1">
      <c r="A87" s="103" t="s">
        <v>60</v>
      </c>
      <c r="B87" s="29"/>
      <c r="C87" s="30">
        <f>IF(AND(B87&gt;=1,B87&lt;5),E87,0)</f>
        <v>0</v>
      </c>
      <c r="D87" s="104"/>
      <c r="E87" s="105">
        <v>12</v>
      </c>
      <c r="F87" s="7"/>
      <c r="G87" s="8"/>
      <c r="H87" s="1">
        <f>B87*C87</f>
        <v>0</v>
      </c>
      <c r="I87" s="33">
        <f>C87</f>
        <v>0</v>
      </c>
    </row>
    <row r="88" spans="1:9" s="1" customFormat="1">
      <c r="A88" s="106"/>
      <c r="B88" s="47"/>
      <c r="C88" s="107"/>
      <c r="D88" s="136" t="s">
        <v>4</v>
      </c>
      <c r="E88" s="136" t="s">
        <v>61</v>
      </c>
      <c r="F88" s="7"/>
      <c r="G88" s="8"/>
      <c r="I88" s="2"/>
    </row>
    <row r="89" spans="1:9" s="1" customFormat="1" ht="13.8" thickBot="1">
      <c r="A89" s="108"/>
      <c r="B89" s="109" t="s">
        <v>62</v>
      </c>
      <c r="C89" s="109" t="s">
        <v>63</v>
      </c>
      <c r="D89" s="136"/>
      <c r="E89" s="136"/>
      <c r="F89" s="7"/>
      <c r="G89" s="8"/>
      <c r="I89" s="2"/>
    </row>
    <row r="90" spans="1:9" s="1" customFormat="1" ht="13.8" thickBot="1">
      <c r="A90" s="110" t="s">
        <v>64</v>
      </c>
      <c r="B90" s="111" t="str">
        <f>IFERROR(H90/I90,"keine Note")</f>
        <v>keine Note</v>
      </c>
      <c r="C90" s="112">
        <f>SUM(C9:C89)</f>
        <v>0</v>
      </c>
      <c r="D90" s="113">
        <f>SUM(D9:D84)</f>
        <v>127</v>
      </c>
      <c r="E90" s="114">
        <f>SUM(E9:E87)</f>
        <v>180</v>
      </c>
      <c r="F90" s="7"/>
      <c r="G90" s="8"/>
      <c r="H90" s="1">
        <f>SUM(H10:H87)</f>
        <v>0</v>
      </c>
      <c r="I90" s="2">
        <f>SUM(I10:I87)</f>
        <v>0</v>
      </c>
    </row>
    <row r="91" spans="1:9" s="1" customFormat="1">
      <c r="A91" s="2"/>
      <c r="B91" s="115"/>
      <c r="C91" s="115"/>
      <c r="D91" s="116"/>
      <c r="E91" s="117"/>
      <c r="F91" s="7"/>
      <c r="G91" s="8"/>
      <c r="I91" s="2"/>
    </row>
    <row r="92" spans="1:9" ht="59.4" customHeight="1">
      <c r="A92" s="134" t="s">
        <v>65</v>
      </c>
      <c r="B92" s="135"/>
      <c r="C92" s="135"/>
      <c r="D92" s="135"/>
      <c r="E92" s="135"/>
      <c r="F92" s="135"/>
      <c r="G92" s="135"/>
    </row>
    <row r="93" spans="1:9" s="1" customFormat="1">
      <c r="A93" s="2"/>
      <c r="B93" s="115"/>
      <c r="C93" s="115"/>
      <c r="D93" s="116"/>
      <c r="E93" s="117"/>
      <c r="F93" s="7"/>
      <c r="G93" s="8"/>
      <c r="I93" s="2"/>
    </row>
    <row r="94" spans="1:9" s="1" customFormat="1">
      <c r="A94" s="2"/>
      <c r="B94" s="118"/>
      <c r="C94" s="118"/>
      <c r="D94" s="116"/>
      <c r="E94" s="117"/>
      <c r="F94" s="7"/>
      <c r="G94" s="8"/>
      <c r="I94" s="2"/>
    </row>
    <row r="95" spans="1:9" s="1" customFormat="1">
      <c r="A95" s="4"/>
      <c r="B95" s="4"/>
      <c r="C95" s="4"/>
      <c r="D95" s="116"/>
      <c r="E95" s="117"/>
      <c r="F95" s="7"/>
      <c r="G95" s="8"/>
      <c r="I95" s="2"/>
    </row>
    <row r="96" spans="1:9" s="1" customFormat="1">
      <c r="A96" s="4"/>
      <c r="B96" s="4"/>
      <c r="C96" s="4"/>
      <c r="D96" s="116"/>
      <c r="E96" s="117"/>
      <c r="F96" s="7"/>
      <c r="G96" s="8"/>
      <c r="I96" s="2"/>
    </row>
    <row r="97" spans="1:9" s="1" customFormat="1">
      <c r="A97" s="4"/>
      <c r="B97" s="4"/>
      <c r="C97" s="4"/>
      <c r="D97" s="116"/>
      <c r="E97" s="117"/>
      <c r="F97" s="7"/>
      <c r="G97" s="8"/>
      <c r="I97" s="2"/>
    </row>
    <row r="98" spans="1:9" s="1" customFormat="1">
      <c r="A98" s="4"/>
      <c r="B98" s="4"/>
      <c r="C98" s="4"/>
      <c r="D98" s="116"/>
      <c r="E98" s="117"/>
      <c r="F98" s="7"/>
      <c r="G98" s="8"/>
      <c r="I98" s="2"/>
    </row>
    <row r="99" spans="1:9" s="1" customFormat="1">
      <c r="A99" s="4"/>
      <c r="B99" s="4"/>
      <c r="C99" s="4"/>
      <c r="D99" s="116"/>
      <c r="E99" s="117"/>
      <c r="F99" s="7"/>
      <c r="G99" s="8"/>
      <c r="I99" s="2"/>
    </row>
    <row r="100" spans="1:9" s="1" customFormat="1">
      <c r="A100" s="4"/>
      <c r="B100" s="4"/>
      <c r="C100" s="4"/>
      <c r="D100" s="116"/>
      <c r="E100" s="117"/>
      <c r="F100" s="7"/>
      <c r="G100" s="8"/>
      <c r="I100" s="2"/>
    </row>
    <row r="101" spans="1:9" s="1" customFormat="1">
      <c r="A101" s="4"/>
      <c r="B101" s="4"/>
      <c r="C101" s="4"/>
      <c r="D101" s="116"/>
      <c r="E101" s="117"/>
      <c r="F101" s="7"/>
      <c r="G101" s="8"/>
      <c r="I101" s="2"/>
    </row>
    <row r="102" spans="1:9" s="1" customFormat="1">
      <c r="A102" s="4"/>
      <c r="B102" s="4"/>
      <c r="C102" s="4"/>
      <c r="D102" s="116"/>
      <c r="E102" s="117"/>
      <c r="F102" s="7"/>
      <c r="G102" s="8"/>
      <c r="I102" s="2"/>
    </row>
    <row r="103" spans="1:9" s="1" customFormat="1">
      <c r="A103" s="4"/>
      <c r="B103" s="4"/>
      <c r="C103" s="4"/>
      <c r="D103" s="116"/>
      <c r="E103" s="117"/>
      <c r="F103" s="7"/>
      <c r="G103" s="8"/>
      <c r="I103" s="2"/>
    </row>
    <row r="104" spans="1:9" s="1" customFormat="1">
      <c r="A104" s="4"/>
      <c r="B104" s="4"/>
      <c r="C104" s="4"/>
      <c r="D104" s="116"/>
      <c r="E104" s="117"/>
      <c r="F104" s="7"/>
      <c r="G104" s="8"/>
      <c r="I104" s="2"/>
    </row>
    <row r="105" spans="1:9" s="1" customFormat="1">
      <c r="A105" s="4"/>
      <c r="B105" s="4"/>
      <c r="C105" s="4"/>
      <c r="D105" s="116"/>
      <c r="E105" s="117"/>
      <c r="F105" s="7"/>
      <c r="G105" s="8"/>
      <c r="I105" s="2"/>
    </row>
    <row r="106" spans="1:9" s="1" customFormat="1">
      <c r="A106" s="4"/>
      <c r="B106" s="4"/>
      <c r="C106" s="4"/>
      <c r="D106" s="116"/>
      <c r="E106" s="117"/>
      <c r="F106" s="7"/>
      <c r="G106" s="8"/>
      <c r="I106" s="2"/>
    </row>
    <row r="107" spans="1:9" s="1" customFormat="1">
      <c r="A107" s="4"/>
      <c r="B107" s="4"/>
      <c r="C107" s="4"/>
      <c r="D107" s="116"/>
      <c r="E107" s="117"/>
      <c r="F107" s="7"/>
      <c r="G107" s="8"/>
      <c r="I107" s="2"/>
    </row>
    <row r="108" spans="1:9" s="1" customFormat="1">
      <c r="A108" s="4"/>
      <c r="B108" s="4"/>
      <c r="C108" s="4"/>
      <c r="D108" s="116"/>
      <c r="E108" s="117"/>
      <c r="F108" s="7"/>
      <c r="G108" s="8"/>
      <c r="I108" s="2"/>
    </row>
    <row r="109" spans="1:9" s="1" customFormat="1">
      <c r="A109" s="4"/>
      <c r="B109" s="4"/>
      <c r="C109" s="4"/>
      <c r="D109" s="116"/>
      <c r="E109" s="117"/>
      <c r="F109" s="7"/>
      <c r="G109" s="8"/>
      <c r="I109" s="2"/>
    </row>
    <row r="110" spans="1:9" s="1" customFormat="1">
      <c r="A110" s="4"/>
      <c r="B110" s="4"/>
      <c r="C110" s="4"/>
      <c r="D110" s="116"/>
      <c r="E110" s="117"/>
      <c r="F110" s="7"/>
      <c r="G110" s="8"/>
      <c r="I110" s="2"/>
    </row>
    <row r="111" spans="1:9" s="1" customFormat="1">
      <c r="A111" s="4"/>
      <c r="B111" s="4"/>
      <c r="C111" s="4"/>
      <c r="D111" s="116"/>
      <c r="E111" s="117"/>
      <c r="F111" s="7"/>
      <c r="G111" s="8"/>
      <c r="I111" s="2"/>
    </row>
    <row r="112" spans="1:9" s="1" customFormat="1">
      <c r="A112" s="4"/>
      <c r="B112" s="4"/>
      <c r="C112" s="4"/>
      <c r="D112" s="116"/>
      <c r="E112" s="117"/>
      <c r="F112" s="7"/>
      <c r="G112" s="8"/>
      <c r="I112" s="2"/>
    </row>
    <row r="113" spans="1:9" s="1" customFormat="1">
      <c r="A113" s="4"/>
      <c r="B113" s="4"/>
      <c r="C113" s="4"/>
      <c r="D113" s="116"/>
      <c r="E113" s="117"/>
      <c r="F113" s="7"/>
      <c r="G113" s="8"/>
      <c r="I113" s="2"/>
    </row>
    <row r="114" spans="1:9" s="1" customFormat="1">
      <c r="A114" s="4"/>
      <c r="B114" s="4"/>
      <c r="C114" s="4"/>
      <c r="D114" s="116"/>
      <c r="E114" s="117"/>
      <c r="F114" s="7"/>
      <c r="G114" s="8"/>
      <c r="I114" s="2"/>
    </row>
    <row r="115" spans="1:9" s="1" customFormat="1">
      <c r="A115" s="4"/>
      <c r="B115" s="4"/>
      <c r="C115" s="4"/>
      <c r="D115" s="116"/>
      <c r="E115" s="117"/>
      <c r="F115" s="7"/>
      <c r="G115" s="8"/>
      <c r="I115" s="2"/>
    </row>
    <row r="116" spans="1:9" s="1" customFormat="1">
      <c r="A116" s="4"/>
      <c r="B116" s="4"/>
      <c r="C116" s="4"/>
      <c r="D116" s="116"/>
      <c r="E116" s="117"/>
      <c r="F116" s="7"/>
      <c r="G116" s="8"/>
      <c r="I116" s="2"/>
    </row>
    <row r="117" spans="1:9" s="1" customFormat="1">
      <c r="A117" s="4"/>
      <c r="B117" s="4"/>
      <c r="C117" s="4"/>
      <c r="D117" s="116"/>
      <c r="E117" s="117"/>
      <c r="F117" s="7"/>
      <c r="G117" s="8"/>
      <c r="I117" s="2"/>
    </row>
    <row r="118" spans="1:9" s="1" customFormat="1">
      <c r="A118" s="4"/>
      <c r="B118" s="4"/>
      <c r="C118" s="4"/>
      <c r="D118" s="116"/>
      <c r="E118" s="117"/>
      <c r="F118" s="7"/>
      <c r="G118" s="8"/>
      <c r="I118" s="2"/>
    </row>
    <row r="119" spans="1:9" s="1" customFormat="1">
      <c r="A119" s="4"/>
      <c r="B119" s="4"/>
      <c r="C119" s="4"/>
      <c r="D119" s="116"/>
      <c r="E119" s="117"/>
      <c r="F119" s="7"/>
      <c r="G119" s="8"/>
      <c r="I119" s="2"/>
    </row>
    <row r="120" spans="1:9" s="1" customFormat="1">
      <c r="A120" s="4"/>
      <c r="B120" s="4"/>
      <c r="C120" s="4"/>
      <c r="D120" s="116"/>
      <c r="E120" s="117"/>
      <c r="F120" s="7"/>
      <c r="G120" s="8"/>
      <c r="I120" s="2"/>
    </row>
    <row r="121" spans="1:9" s="1" customFormat="1">
      <c r="A121" s="4"/>
      <c r="B121" s="4"/>
      <c r="C121" s="4"/>
      <c r="D121" s="116"/>
      <c r="E121" s="117"/>
      <c r="F121" s="7"/>
      <c r="G121" s="8"/>
      <c r="I121" s="2"/>
    </row>
    <row r="122" spans="1:9" s="1" customFormat="1">
      <c r="A122" s="4"/>
      <c r="B122" s="4"/>
      <c r="C122" s="4"/>
      <c r="D122" s="116"/>
      <c r="E122" s="117"/>
      <c r="F122" s="7"/>
      <c r="G122" s="8"/>
      <c r="I122" s="2"/>
    </row>
    <row r="123" spans="1:9" s="1" customFormat="1">
      <c r="A123" s="4"/>
      <c r="B123" s="4"/>
      <c r="C123" s="4"/>
      <c r="D123" s="116"/>
      <c r="E123" s="117"/>
      <c r="F123" s="7"/>
      <c r="G123" s="8"/>
      <c r="I123" s="2"/>
    </row>
    <row r="124" spans="1:9" s="1" customFormat="1">
      <c r="A124" s="4"/>
      <c r="B124" s="4"/>
      <c r="C124" s="4"/>
      <c r="D124" s="116"/>
      <c r="E124" s="117"/>
      <c r="F124" s="7"/>
      <c r="G124" s="8"/>
      <c r="I124" s="2"/>
    </row>
    <row r="125" spans="1:9" s="1" customFormat="1">
      <c r="A125" s="4"/>
      <c r="B125" s="4"/>
      <c r="C125" s="4"/>
      <c r="D125" s="116"/>
      <c r="E125" s="117"/>
      <c r="F125" s="7"/>
      <c r="G125" s="8"/>
      <c r="I125" s="2"/>
    </row>
    <row r="126" spans="1:9" s="1" customFormat="1">
      <c r="A126" s="4"/>
      <c r="B126" s="4"/>
      <c r="C126" s="4"/>
      <c r="D126" s="116"/>
      <c r="E126" s="117"/>
      <c r="F126" s="7"/>
      <c r="G126" s="8"/>
      <c r="I126" s="2"/>
    </row>
    <row r="127" spans="1:9" s="1" customFormat="1">
      <c r="A127" s="4"/>
      <c r="B127" s="4"/>
      <c r="C127" s="4"/>
      <c r="D127" s="116"/>
      <c r="E127" s="117"/>
      <c r="F127" s="7"/>
      <c r="G127" s="8"/>
      <c r="I127" s="2"/>
    </row>
    <row r="128" spans="1:9" s="1" customFormat="1">
      <c r="A128" s="4"/>
      <c r="B128" s="4"/>
      <c r="C128" s="4"/>
      <c r="D128" s="116"/>
      <c r="E128" s="117"/>
      <c r="F128" s="7"/>
      <c r="G128" s="8"/>
      <c r="I128" s="2"/>
    </row>
    <row r="129" spans="1:9" s="1" customFormat="1">
      <c r="A129" s="4"/>
      <c r="B129" s="4"/>
      <c r="C129" s="4"/>
      <c r="D129" s="116"/>
      <c r="E129" s="117"/>
      <c r="F129" s="7"/>
      <c r="G129" s="8"/>
      <c r="I129" s="2"/>
    </row>
    <row r="130" spans="1:9" s="1" customFormat="1">
      <c r="A130" s="4"/>
      <c r="B130" s="4"/>
      <c r="C130" s="4"/>
      <c r="D130" s="116"/>
      <c r="E130" s="117"/>
      <c r="F130" s="7"/>
      <c r="G130" s="8"/>
      <c r="I130" s="2"/>
    </row>
    <row r="131" spans="1:9" s="1" customFormat="1">
      <c r="A131" s="4"/>
      <c r="B131" s="4"/>
      <c r="C131" s="4"/>
      <c r="D131" s="116"/>
      <c r="E131" s="117"/>
      <c r="F131" s="7"/>
      <c r="G131" s="8"/>
      <c r="I131" s="2"/>
    </row>
    <row r="132" spans="1:9" s="1" customFormat="1">
      <c r="A132" s="4"/>
      <c r="B132" s="4"/>
      <c r="C132" s="4"/>
      <c r="D132" s="116"/>
      <c r="E132" s="117"/>
      <c r="F132" s="7"/>
      <c r="G132" s="8"/>
      <c r="I132" s="2"/>
    </row>
    <row r="133" spans="1:9" s="1" customFormat="1">
      <c r="A133" s="4"/>
      <c r="B133" s="4"/>
      <c r="C133" s="4"/>
      <c r="D133" s="116"/>
      <c r="E133" s="117"/>
      <c r="F133" s="7"/>
      <c r="G133" s="8"/>
      <c r="I133" s="2"/>
    </row>
    <row r="134" spans="1:9" s="1" customFormat="1">
      <c r="A134" s="4"/>
      <c r="B134" s="4"/>
      <c r="C134" s="4"/>
      <c r="D134" s="116"/>
      <c r="E134" s="117"/>
      <c r="F134" s="7"/>
      <c r="G134" s="8"/>
      <c r="I134" s="2"/>
    </row>
    <row r="135" spans="1:9" s="1" customFormat="1">
      <c r="A135" s="4"/>
      <c r="B135" s="4"/>
      <c r="C135" s="4"/>
      <c r="D135" s="116"/>
      <c r="E135" s="117"/>
      <c r="F135" s="7"/>
      <c r="G135" s="8"/>
      <c r="I135" s="2"/>
    </row>
    <row r="136" spans="1:9" s="1" customFormat="1">
      <c r="A136" s="4"/>
      <c r="B136" s="4"/>
      <c r="C136" s="4"/>
      <c r="D136" s="116"/>
      <c r="E136" s="117"/>
      <c r="F136" s="7"/>
      <c r="G136" s="8"/>
      <c r="I136" s="2"/>
    </row>
    <row r="137" spans="1:9" s="1" customFormat="1">
      <c r="A137" s="4"/>
      <c r="B137" s="4"/>
      <c r="C137" s="4"/>
      <c r="D137" s="116"/>
      <c r="E137" s="117"/>
      <c r="F137" s="7"/>
      <c r="G137" s="8"/>
      <c r="I137" s="2"/>
    </row>
    <row r="138" spans="1:9" s="1" customFormat="1">
      <c r="A138" s="4"/>
      <c r="B138" s="4"/>
      <c r="C138" s="4"/>
      <c r="D138" s="116"/>
      <c r="E138" s="117"/>
      <c r="F138" s="7"/>
      <c r="G138" s="8"/>
      <c r="I138" s="2"/>
    </row>
    <row r="139" spans="1:9" s="1" customFormat="1">
      <c r="A139" s="4"/>
      <c r="B139" s="4"/>
      <c r="C139" s="4"/>
      <c r="D139" s="116"/>
      <c r="E139" s="117"/>
      <c r="F139" s="7"/>
      <c r="G139" s="8"/>
      <c r="I139" s="2"/>
    </row>
    <row r="140" spans="1:9" s="1" customFormat="1">
      <c r="A140" s="4"/>
      <c r="B140" s="4"/>
      <c r="C140" s="4"/>
      <c r="D140" s="116"/>
      <c r="E140" s="117"/>
      <c r="F140" s="7"/>
      <c r="G140" s="8"/>
      <c r="I140" s="2"/>
    </row>
    <row r="141" spans="1:9" s="1" customFormat="1">
      <c r="A141" s="4"/>
      <c r="B141" s="4"/>
      <c r="C141" s="4"/>
      <c r="D141" s="116"/>
      <c r="E141" s="117"/>
      <c r="F141" s="7"/>
      <c r="G141" s="8"/>
      <c r="I141" s="2"/>
    </row>
    <row r="142" spans="1:9" s="1" customFormat="1">
      <c r="A142" s="4"/>
      <c r="B142" s="4"/>
      <c r="C142" s="4"/>
      <c r="D142" s="116"/>
      <c r="E142" s="117"/>
      <c r="F142" s="7"/>
      <c r="G142" s="8"/>
      <c r="I142" s="2"/>
    </row>
    <row r="143" spans="1:9" s="1" customFormat="1">
      <c r="A143" s="4"/>
      <c r="B143" s="4"/>
      <c r="C143" s="4"/>
      <c r="D143" s="116"/>
      <c r="E143" s="117"/>
      <c r="F143" s="7"/>
      <c r="G143" s="8"/>
      <c r="I143" s="2"/>
    </row>
    <row r="144" spans="1:9" s="1" customFormat="1">
      <c r="A144" s="4"/>
      <c r="B144" s="4"/>
      <c r="C144" s="4"/>
      <c r="D144" s="116"/>
      <c r="E144" s="117"/>
      <c r="F144" s="7"/>
      <c r="G144" s="8"/>
      <c r="I144" s="2"/>
    </row>
    <row r="145" spans="1:9" s="1" customFormat="1">
      <c r="A145" s="4"/>
      <c r="B145" s="4"/>
      <c r="C145" s="4"/>
      <c r="D145" s="116"/>
      <c r="E145" s="117"/>
      <c r="F145" s="7"/>
      <c r="G145" s="8"/>
      <c r="I145" s="2"/>
    </row>
    <row r="146" spans="1:9" s="1" customFormat="1">
      <c r="A146" s="4"/>
      <c r="B146" s="4"/>
      <c r="C146" s="4"/>
      <c r="D146" s="116"/>
      <c r="E146" s="117"/>
      <c r="F146" s="7"/>
      <c r="G146" s="8"/>
      <c r="I146" s="2"/>
    </row>
    <row r="147" spans="1:9" s="1" customFormat="1">
      <c r="A147" s="4"/>
      <c r="B147" s="4"/>
      <c r="C147" s="4"/>
      <c r="D147" s="116"/>
      <c r="E147" s="117"/>
      <c r="F147" s="7"/>
      <c r="G147" s="8"/>
      <c r="I147" s="2"/>
    </row>
    <row r="148" spans="1:9" s="1" customFormat="1">
      <c r="A148" s="4"/>
      <c r="B148" s="4"/>
      <c r="C148" s="4"/>
      <c r="D148" s="116"/>
      <c r="E148" s="117"/>
      <c r="F148" s="7"/>
      <c r="G148" s="8"/>
      <c r="I148" s="2"/>
    </row>
    <row r="149" spans="1:9" s="1" customFormat="1">
      <c r="A149" s="4"/>
      <c r="B149" s="4"/>
      <c r="C149" s="4"/>
      <c r="D149" s="116"/>
      <c r="E149" s="117"/>
      <c r="F149" s="7"/>
      <c r="G149" s="8"/>
      <c r="I149" s="2"/>
    </row>
    <row r="150" spans="1:9" s="1" customFormat="1">
      <c r="A150" s="4"/>
      <c r="B150" s="4"/>
      <c r="C150" s="4"/>
      <c r="D150" s="116"/>
      <c r="E150" s="117"/>
      <c r="F150" s="7"/>
      <c r="G150" s="8"/>
      <c r="I150" s="2"/>
    </row>
    <row r="151" spans="1:9" s="1" customFormat="1">
      <c r="A151" s="4"/>
      <c r="B151" s="4"/>
      <c r="C151" s="4"/>
      <c r="D151" s="116"/>
      <c r="E151" s="117"/>
      <c r="F151" s="7"/>
      <c r="G151" s="8"/>
      <c r="I151" s="2"/>
    </row>
    <row r="152" spans="1:9" s="1" customFormat="1">
      <c r="A152" s="4"/>
      <c r="B152" s="4"/>
      <c r="C152" s="4"/>
      <c r="D152" s="116"/>
      <c r="E152" s="117"/>
      <c r="F152" s="7"/>
      <c r="G152" s="8"/>
      <c r="I152" s="2"/>
    </row>
    <row r="153" spans="1:9" s="1" customFormat="1">
      <c r="A153" s="4"/>
      <c r="B153" s="4"/>
      <c r="C153" s="4"/>
      <c r="D153" s="116"/>
      <c r="E153" s="117"/>
      <c r="F153" s="7"/>
      <c r="G153" s="8"/>
      <c r="I153" s="2"/>
    </row>
    <row r="154" spans="1:9" s="1" customFormat="1">
      <c r="A154" s="4"/>
      <c r="B154" s="4"/>
      <c r="C154" s="4"/>
      <c r="D154" s="116"/>
      <c r="E154" s="117"/>
      <c r="F154" s="7"/>
      <c r="G154" s="8"/>
      <c r="I154" s="2"/>
    </row>
    <row r="155" spans="1:9" s="1" customFormat="1">
      <c r="A155" s="4"/>
      <c r="B155" s="4"/>
      <c r="C155" s="4"/>
      <c r="D155" s="116"/>
      <c r="E155" s="117"/>
      <c r="F155" s="7"/>
      <c r="G155" s="8"/>
      <c r="I155" s="2"/>
    </row>
    <row r="156" spans="1:9" s="1" customFormat="1">
      <c r="A156" s="4"/>
      <c r="B156" s="4"/>
      <c r="C156" s="4"/>
      <c r="D156" s="116"/>
      <c r="E156" s="117"/>
      <c r="F156" s="7"/>
      <c r="G156" s="8"/>
      <c r="I156" s="2"/>
    </row>
    <row r="157" spans="1:9" s="1" customFormat="1">
      <c r="A157" s="4"/>
      <c r="B157" s="4"/>
      <c r="C157" s="4"/>
      <c r="D157" s="116"/>
      <c r="E157" s="117"/>
      <c r="F157" s="7"/>
      <c r="G157" s="8"/>
      <c r="I157" s="2"/>
    </row>
    <row r="158" spans="1:9" s="1" customFormat="1">
      <c r="A158" s="4"/>
      <c r="B158" s="4"/>
      <c r="C158" s="4"/>
      <c r="D158" s="116"/>
      <c r="E158" s="117"/>
      <c r="F158" s="7"/>
      <c r="G158" s="8"/>
      <c r="I158" s="2"/>
    </row>
    <row r="159" spans="1:9" s="1" customFormat="1">
      <c r="A159" s="4"/>
      <c r="B159" s="4"/>
      <c r="C159" s="4"/>
      <c r="D159" s="116"/>
      <c r="E159" s="117"/>
      <c r="F159" s="7"/>
      <c r="G159" s="8"/>
      <c r="I159" s="2"/>
    </row>
    <row r="160" spans="1:9" s="1" customFormat="1">
      <c r="A160" s="4"/>
      <c r="B160" s="4"/>
      <c r="C160" s="4"/>
      <c r="D160" s="116"/>
      <c r="E160" s="117"/>
      <c r="F160" s="7"/>
      <c r="G160" s="8"/>
      <c r="I160" s="2"/>
    </row>
    <row r="161" spans="1:9" s="1" customFormat="1">
      <c r="A161" s="4"/>
      <c r="B161" s="4"/>
      <c r="C161" s="4"/>
      <c r="D161" s="116"/>
      <c r="E161" s="117"/>
      <c r="F161" s="7"/>
      <c r="G161" s="8"/>
      <c r="I161" s="2"/>
    </row>
    <row r="162" spans="1:9" s="1" customFormat="1">
      <c r="A162" s="4"/>
      <c r="B162" s="4"/>
      <c r="C162" s="4"/>
      <c r="D162" s="116"/>
      <c r="E162" s="117"/>
      <c r="F162" s="7"/>
      <c r="G162" s="8"/>
      <c r="I162" s="2"/>
    </row>
    <row r="163" spans="1:9" s="1" customFormat="1">
      <c r="A163" s="4"/>
      <c r="B163" s="4"/>
      <c r="C163" s="4"/>
      <c r="D163" s="116"/>
      <c r="E163" s="117"/>
      <c r="F163" s="7"/>
      <c r="G163" s="8"/>
      <c r="I163" s="2"/>
    </row>
    <row r="164" spans="1:9" s="1" customFormat="1">
      <c r="A164" s="4"/>
      <c r="B164" s="4"/>
      <c r="C164" s="4"/>
      <c r="D164" s="116"/>
      <c r="E164" s="117"/>
      <c r="F164" s="7"/>
      <c r="G164" s="8"/>
      <c r="I164" s="2"/>
    </row>
    <row r="165" spans="1:9" s="1" customFormat="1">
      <c r="A165" s="4"/>
      <c r="B165" s="4"/>
      <c r="C165" s="4"/>
      <c r="D165" s="116"/>
      <c r="E165" s="117"/>
      <c r="F165" s="7"/>
      <c r="G165" s="8"/>
      <c r="I165" s="2"/>
    </row>
    <row r="166" spans="1:9" s="1" customFormat="1">
      <c r="A166" s="4"/>
      <c r="B166" s="4"/>
      <c r="C166" s="4"/>
      <c r="D166" s="116"/>
      <c r="E166" s="117"/>
      <c r="F166" s="7"/>
      <c r="G166" s="8"/>
      <c r="I166" s="2"/>
    </row>
    <row r="167" spans="1:9" s="1" customFormat="1">
      <c r="A167" s="4"/>
      <c r="B167" s="4"/>
      <c r="C167" s="4"/>
      <c r="D167" s="116"/>
      <c r="E167" s="117"/>
      <c r="F167" s="7"/>
      <c r="G167" s="8"/>
      <c r="I167" s="2"/>
    </row>
    <row r="168" spans="1:9" s="1" customFormat="1">
      <c r="A168" s="4"/>
      <c r="B168" s="4"/>
      <c r="C168" s="4"/>
      <c r="D168" s="116"/>
      <c r="E168" s="117"/>
      <c r="F168" s="7"/>
      <c r="G168" s="8"/>
      <c r="I168" s="2"/>
    </row>
    <row r="169" spans="1:9" s="1" customFormat="1">
      <c r="A169" s="4"/>
      <c r="B169" s="4"/>
      <c r="C169" s="4"/>
      <c r="D169" s="116"/>
      <c r="E169" s="117"/>
      <c r="F169" s="7"/>
      <c r="G169" s="8"/>
      <c r="I169" s="2"/>
    </row>
    <row r="170" spans="1:9" s="1" customFormat="1">
      <c r="A170" s="4"/>
      <c r="B170" s="4"/>
      <c r="C170" s="4"/>
      <c r="D170" s="116"/>
      <c r="E170" s="117"/>
      <c r="F170" s="7"/>
      <c r="G170" s="8"/>
      <c r="I170" s="2"/>
    </row>
    <row r="171" spans="1:9" s="1" customFormat="1">
      <c r="A171" s="4"/>
      <c r="B171" s="4"/>
      <c r="C171" s="4"/>
      <c r="D171" s="116"/>
      <c r="E171" s="117"/>
      <c r="F171" s="7"/>
      <c r="G171" s="8"/>
      <c r="I171" s="2"/>
    </row>
    <row r="172" spans="1:9" s="1" customFormat="1">
      <c r="A172" s="4"/>
      <c r="B172" s="4"/>
      <c r="C172" s="4"/>
      <c r="D172" s="116"/>
      <c r="E172" s="117"/>
      <c r="F172" s="7"/>
      <c r="G172" s="8"/>
      <c r="I172" s="2"/>
    </row>
    <row r="173" spans="1:9" s="1" customFormat="1">
      <c r="A173" s="4"/>
      <c r="B173" s="4"/>
      <c r="C173" s="4"/>
      <c r="D173" s="116"/>
      <c r="E173" s="117"/>
      <c r="F173" s="7"/>
      <c r="G173" s="8"/>
      <c r="I173" s="2"/>
    </row>
    <row r="174" spans="1:9" s="1" customFormat="1">
      <c r="A174" s="4"/>
      <c r="B174" s="4"/>
      <c r="C174" s="4"/>
      <c r="D174" s="116"/>
      <c r="E174" s="117"/>
      <c r="F174" s="7"/>
      <c r="G174" s="8"/>
      <c r="I174" s="2"/>
    </row>
    <row r="175" spans="1:9" s="1" customFormat="1">
      <c r="A175" s="4"/>
      <c r="B175" s="4"/>
      <c r="C175" s="4"/>
      <c r="D175" s="116"/>
      <c r="E175" s="117"/>
      <c r="F175" s="7"/>
      <c r="G175" s="8"/>
      <c r="I175" s="2"/>
    </row>
    <row r="176" spans="1:9" s="1" customFormat="1">
      <c r="A176" s="4"/>
      <c r="B176" s="4"/>
      <c r="C176" s="4"/>
      <c r="D176" s="116"/>
      <c r="E176" s="117"/>
      <c r="F176" s="7"/>
      <c r="G176" s="8"/>
      <c r="I176" s="2"/>
    </row>
    <row r="177" spans="1:9" s="1" customFormat="1">
      <c r="A177" s="4"/>
      <c r="B177" s="4"/>
      <c r="C177" s="4"/>
      <c r="D177" s="116"/>
      <c r="E177" s="117"/>
      <c r="F177" s="7"/>
      <c r="G177" s="8"/>
      <c r="I177" s="2"/>
    </row>
    <row r="178" spans="1:9" s="1" customFormat="1">
      <c r="A178" s="4"/>
      <c r="B178" s="4"/>
      <c r="C178" s="4"/>
      <c r="D178" s="116"/>
      <c r="E178" s="117"/>
      <c r="F178" s="7"/>
      <c r="G178" s="8"/>
      <c r="I178" s="2"/>
    </row>
    <row r="179" spans="1:9" s="1" customFormat="1">
      <c r="A179" s="4"/>
      <c r="B179" s="4"/>
      <c r="C179" s="4"/>
      <c r="D179" s="116"/>
      <c r="E179" s="117"/>
      <c r="F179" s="7"/>
      <c r="G179" s="8"/>
      <c r="I179" s="2"/>
    </row>
    <row r="180" spans="1:9" s="1" customFormat="1">
      <c r="A180" s="4"/>
      <c r="B180" s="4"/>
      <c r="C180" s="4"/>
      <c r="D180" s="116"/>
      <c r="E180" s="117"/>
      <c r="F180" s="7"/>
      <c r="G180" s="8"/>
      <c r="I180" s="2"/>
    </row>
    <row r="181" spans="1:9" s="1" customFormat="1">
      <c r="A181" s="4"/>
      <c r="B181" s="4"/>
      <c r="C181" s="4"/>
      <c r="D181" s="116"/>
      <c r="E181" s="117"/>
      <c r="F181" s="7"/>
      <c r="G181" s="8"/>
      <c r="I181" s="2"/>
    </row>
    <row r="182" spans="1:9" s="1" customFormat="1">
      <c r="A182" s="4"/>
      <c r="B182" s="4"/>
      <c r="C182" s="4"/>
      <c r="D182" s="116"/>
      <c r="E182" s="117"/>
      <c r="F182" s="7"/>
      <c r="G182" s="8"/>
      <c r="I182" s="2"/>
    </row>
    <row r="183" spans="1:9" s="1" customFormat="1">
      <c r="A183" s="4"/>
      <c r="B183" s="4"/>
      <c r="C183" s="4"/>
      <c r="D183" s="116"/>
      <c r="E183" s="117"/>
      <c r="F183" s="7"/>
      <c r="G183" s="8"/>
      <c r="I183" s="2"/>
    </row>
    <row r="184" spans="1:9" s="1" customFormat="1">
      <c r="A184" s="4"/>
      <c r="B184" s="4"/>
      <c r="C184" s="4"/>
      <c r="D184" s="116"/>
      <c r="E184" s="117"/>
      <c r="F184" s="7"/>
      <c r="G184" s="8"/>
      <c r="I184" s="2"/>
    </row>
    <row r="185" spans="1:9" s="1" customFormat="1">
      <c r="A185" s="4"/>
      <c r="B185" s="4"/>
      <c r="C185" s="4"/>
      <c r="D185" s="116"/>
      <c r="E185" s="117"/>
      <c r="F185" s="7"/>
      <c r="G185" s="8"/>
      <c r="I185" s="2"/>
    </row>
    <row r="186" spans="1:9" s="1" customFormat="1">
      <c r="A186" s="4"/>
      <c r="B186" s="4"/>
      <c r="C186" s="4"/>
      <c r="D186" s="116"/>
      <c r="E186" s="117"/>
      <c r="F186" s="7"/>
      <c r="G186" s="8"/>
      <c r="I186" s="2"/>
    </row>
    <row r="187" spans="1:9" s="1" customFormat="1">
      <c r="A187" s="4"/>
      <c r="B187" s="4"/>
      <c r="C187" s="4"/>
      <c r="D187" s="116"/>
      <c r="E187" s="117"/>
      <c r="F187" s="7"/>
      <c r="G187" s="8"/>
      <c r="I187" s="2"/>
    </row>
    <row r="188" spans="1:9" s="1" customFormat="1">
      <c r="A188" s="4"/>
      <c r="B188" s="4"/>
      <c r="C188" s="4"/>
      <c r="D188" s="116"/>
      <c r="E188" s="117"/>
      <c r="F188" s="7"/>
      <c r="G188" s="8"/>
      <c r="I188" s="2"/>
    </row>
    <row r="189" spans="1:9" s="1" customFormat="1">
      <c r="A189" s="4"/>
      <c r="B189" s="4"/>
      <c r="C189" s="4"/>
      <c r="D189" s="116"/>
      <c r="E189" s="117"/>
      <c r="F189" s="7"/>
      <c r="G189" s="8"/>
      <c r="I189" s="2"/>
    </row>
    <row r="190" spans="1:9" s="1" customFormat="1">
      <c r="A190" s="4"/>
      <c r="B190" s="4"/>
      <c r="C190" s="4"/>
      <c r="D190" s="116"/>
      <c r="E190" s="117"/>
      <c r="F190" s="7"/>
      <c r="G190" s="8"/>
      <c r="I190" s="2"/>
    </row>
    <row r="191" spans="1:9" s="1" customFormat="1">
      <c r="A191" s="4"/>
      <c r="B191" s="4"/>
      <c r="C191" s="4"/>
      <c r="D191" s="116"/>
      <c r="E191" s="117"/>
      <c r="F191" s="7"/>
      <c r="G191" s="8"/>
      <c r="I191" s="2"/>
    </row>
    <row r="192" spans="1:9" s="1" customFormat="1">
      <c r="A192" s="4"/>
      <c r="B192" s="4"/>
      <c r="C192" s="4"/>
      <c r="D192" s="116"/>
      <c r="E192" s="117"/>
      <c r="F192" s="7"/>
      <c r="G192" s="8"/>
      <c r="I192" s="2"/>
    </row>
    <row r="193" spans="1:9" s="1" customFormat="1">
      <c r="A193" s="4"/>
      <c r="B193" s="4"/>
      <c r="C193" s="4"/>
      <c r="D193" s="116"/>
      <c r="E193" s="117"/>
      <c r="F193" s="7"/>
      <c r="G193" s="8"/>
      <c r="I193" s="2"/>
    </row>
    <row r="194" spans="1:9" s="1" customFormat="1">
      <c r="A194" s="4"/>
      <c r="B194" s="4"/>
      <c r="C194" s="4"/>
      <c r="D194" s="116"/>
      <c r="E194" s="117"/>
      <c r="F194" s="7"/>
      <c r="G194" s="8"/>
      <c r="I194" s="2"/>
    </row>
    <row r="195" spans="1:9" s="1" customFormat="1">
      <c r="A195" s="4"/>
      <c r="B195" s="4"/>
      <c r="C195" s="4"/>
      <c r="D195" s="116"/>
      <c r="E195" s="117"/>
      <c r="F195" s="7"/>
      <c r="G195" s="8"/>
      <c r="I195" s="2"/>
    </row>
    <row r="196" spans="1:9" s="1" customFormat="1">
      <c r="A196" s="4"/>
      <c r="B196" s="4"/>
      <c r="C196" s="4"/>
      <c r="D196" s="116"/>
      <c r="E196" s="117"/>
      <c r="F196" s="7"/>
      <c r="G196" s="8"/>
      <c r="I196" s="2"/>
    </row>
    <row r="197" spans="1:9" s="1" customFormat="1">
      <c r="A197" s="4"/>
      <c r="B197" s="4"/>
      <c r="C197" s="4"/>
      <c r="D197" s="116"/>
      <c r="E197" s="117"/>
      <c r="F197" s="7"/>
      <c r="G197" s="8"/>
      <c r="I197" s="2"/>
    </row>
    <row r="198" spans="1:9" s="1" customFormat="1">
      <c r="A198" s="4"/>
      <c r="B198" s="4"/>
      <c r="C198" s="4"/>
      <c r="D198" s="116"/>
      <c r="E198" s="117"/>
      <c r="F198" s="7"/>
      <c r="G198" s="8"/>
      <c r="I198" s="2"/>
    </row>
    <row r="199" spans="1:9" s="1" customFormat="1">
      <c r="A199" s="4"/>
      <c r="B199" s="4"/>
      <c r="C199" s="4"/>
      <c r="D199" s="116"/>
      <c r="E199" s="117"/>
      <c r="F199" s="7"/>
      <c r="G199" s="8"/>
      <c r="I199" s="2"/>
    </row>
    <row r="200" spans="1:9" s="1" customFormat="1">
      <c r="A200" s="4"/>
      <c r="B200" s="4"/>
      <c r="C200" s="4"/>
      <c r="D200" s="116"/>
      <c r="E200" s="117"/>
      <c r="F200" s="7"/>
      <c r="G200" s="8"/>
      <c r="I200" s="2"/>
    </row>
    <row r="201" spans="1:9" s="1" customFormat="1">
      <c r="A201" s="4"/>
      <c r="B201" s="4"/>
      <c r="C201" s="4"/>
      <c r="D201" s="116"/>
      <c r="E201" s="117"/>
      <c r="F201" s="7"/>
      <c r="G201" s="8"/>
      <c r="I201" s="2"/>
    </row>
    <row r="202" spans="1:9" s="1" customFormat="1">
      <c r="A202" s="4"/>
      <c r="B202" s="4"/>
      <c r="C202" s="4"/>
      <c r="D202" s="116"/>
      <c r="E202" s="117"/>
      <c r="F202" s="7"/>
      <c r="G202" s="8"/>
      <c r="I202" s="2"/>
    </row>
    <row r="203" spans="1:9" s="1" customFormat="1">
      <c r="A203" s="4"/>
      <c r="B203" s="4"/>
      <c r="C203" s="4"/>
      <c r="D203" s="116"/>
      <c r="E203" s="117"/>
      <c r="F203" s="7"/>
      <c r="G203" s="8"/>
      <c r="I203" s="2"/>
    </row>
    <row r="204" spans="1:9" s="1" customFormat="1">
      <c r="A204" s="4"/>
      <c r="B204" s="4"/>
      <c r="C204" s="4"/>
      <c r="D204" s="116"/>
      <c r="E204" s="117"/>
      <c r="F204" s="7"/>
      <c r="G204" s="8"/>
      <c r="I204" s="2"/>
    </row>
    <row r="205" spans="1:9" s="1" customFormat="1">
      <c r="A205" s="4"/>
      <c r="B205" s="4"/>
      <c r="C205" s="4"/>
      <c r="D205" s="116"/>
      <c r="E205" s="117"/>
      <c r="F205" s="7"/>
      <c r="G205" s="8"/>
      <c r="I205" s="2"/>
    </row>
    <row r="206" spans="1:9" s="1" customFormat="1">
      <c r="A206" s="4"/>
      <c r="B206" s="4"/>
      <c r="C206" s="4"/>
      <c r="D206" s="116"/>
      <c r="E206" s="117"/>
      <c r="F206" s="7"/>
      <c r="G206" s="8"/>
      <c r="I206" s="2"/>
    </row>
    <row r="207" spans="1:9" s="1" customFormat="1">
      <c r="A207" s="4"/>
      <c r="B207" s="4"/>
      <c r="C207" s="4"/>
      <c r="D207" s="116"/>
      <c r="E207" s="117"/>
      <c r="F207" s="7"/>
      <c r="G207" s="8"/>
      <c r="I207" s="2"/>
    </row>
    <row r="208" spans="1:9" s="1" customFormat="1">
      <c r="A208" s="4"/>
      <c r="B208" s="4"/>
      <c r="C208" s="4"/>
      <c r="D208" s="116"/>
      <c r="E208" s="117"/>
      <c r="F208" s="7"/>
      <c r="G208" s="8"/>
      <c r="I208" s="2"/>
    </row>
    <row r="209" spans="1:9" s="1" customFormat="1">
      <c r="A209" s="4"/>
      <c r="B209" s="4"/>
      <c r="C209" s="4"/>
      <c r="D209" s="116"/>
      <c r="E209" s="117"/>
      <c r="F209" s="7"/>
      <c r="G209" s="8"/>
      <c r="I209" s="2"/>
    </row>
    <row r="210" spans="1:9" s="1" customFormat="1">
      <c r="A210" s="4"/>
      <c r="B210" s="4"/>
      <c r="C210" s="4"/>
      <c r="D210" s="116"/>
      <c r="E210" s="117"/>
      <c r="F210" s="7"/>
      <c r="G210" s="8"/>
      <c r="I210" s="2"/>
    </row>
    <row r="211" spans="1:9" s="1" customFormat="1">
      <c r="A211" s="4"/>
      <c r="B211" s="4"/>
      <c r="C211" s="4"/>
      <c r="D211" s="116"/>
      <c r="E211" s="117"/>
      <c r="F211" s="7"/>
      <c r="G211" s="8"/>
      <c r="I211" s="2"/>
    </row>
    <row r="212" spans="1:9" s="1" customFormat="1">
      <c r="A212" s="4"/>
      <c r="B212" s="4"/>
      <c r="C212" s="4"/>
      <c r="D212" s="116"/>
      <c r="E212" s="117"/>
      <c r="F212" s="7"/>
      <c r="G212" s="8"/>
      <c r="I212" s="2"/>
    </row>
    <row r="213" spans="1:9" s="1" customFormat="1">
      <c r="A213" s="4"/>
      <c r="B213" s="4"/>
      <c r="C213" s="4"/>
      <c r="D213" s="116"/>
      <c r="E213" s="117"/>
      <c r="F213" s="7"/>
      <c r="G213" s="8"/>
      <c r="I213" s="2"/>
    </row>
    <row r="214" spans="1:9" s="1" customFormat="1">
      <c r="A214" s="4"/>
      <c r="B214" s="4"/>
      <c r="C214" s="4"/>
      <c r="D214" s="116"/>
      <c r="E214" s="117"/>
      <c r="F214" s="7"/>
      <c r="G214" s="8"/>
      <c r="I214" s="2"/>
    </row>
    <row r="215" spans="1:9" s="1" customFormat="1">
      <c r="A215" s="4"/>
      <c r="B215" s="4"/>
      <c r="C215" s="4"/>
      <c r="D215" s="116"/>
      <c r="E215" s="117"/>
      <c r="F215" s="7"/>
      <c r="G215" s="8"/>
      <c r="I215" s="2"/>
    </row>
    <row r="216" spans="1:9" s="1" customFormat="1">
      <c r="A216" s="4"/>
      <c r="B216" s="4"/>
      <c r="C216" s="4"/>
      <c r="D216" s="116"/>
      <c r="E216" s="117"/>
      <c r="F216" s="7"/>
      <c r="G216" s="8"/>
      <c r="I216" s="2"/>
    </row>
    <row r="217" spans="1:9" s="1" customFormat="1">
      <c r="A217" s="4"/>
      <c r="B217" s="4"/>
      <c r="C217" s="4"/>
      <c r="D217" s="116"/>
      <c r="E217" s="117"/>
      <c r="F217" s="7"/>
      <c r="G217" s="8"/>
      <c r="I217" s="2"/>
    </row>
    <row r="218" spans="1:9" s="1" customFormat="1">
      <c r="A218" s="4"/>
      <c r="B218" s="4"/>
      <c r="C218" s="4"/>
      <c r="D218" s="116"/>
      <c r="E218" s="117"/>
      <c r="F218" s="7"/>
      <c r="G218" s="8"/>
      <c r="I218" s="2"/>
    </row>
    <row r="219" spans="1:9" s="1" customFormat="1">
      <c r="A219" s="4"/>
      <c r="B219" s="4"/>
      <c r="C219" s="4"/>
      <c r="D219" s="116"/>
      <c r="E219" s="117"/>
      <c r="F219" s="7"/>
      <c r="G219" s="8"/>
      <c r="I219" s="2"/>
    </row>
    <row r="220" spans="1:9" s="1" customFormat="1">
      <c r="A220" s="4"/>
      <c r="B220" s="4"/>
      <c r="C220" s="4"/>
      <c r="D220" s="116"/>
      <c r="E220" s="117"/>
      <c r="F220" s="7"/>
      <c r="G220" s="8"/>
      <c r="I220" s="2"/>
    </row>
    <row r="221" spans="1:9" s="1" customFormat="1">
      <c r="A221" s="4"/>
      <c r="B221" s="4"/>
      <c r="C221" s="4"/>
      <c r="D221" s="116"/>
      <c r="E221" s="117"/>
      <c r="F221" s="7"/>
      <c r="G221" s="8"/>
      <c r="I221" s="2"/>
    </row>
    <row r="222" spans="1:9" s="1" customFormat="1">
      <c r="A222" s="4"/>
      <c r="B222" s="4"/>
      <c r="C222" s="4"/>
      <c r="D222" s="116"/>
      <c r="E222" s="117"/>
      <c r="F222" s="7"/>
      <c r="G222" s="8"/>
      <c r="I222" s="2"/>
    </row>
    <row r="223" spans="1:9" s="1" customFormat="1">
      <c r="A223" s="4"/>
      <c r="B223" s="4"/>
      <c r="C223" s="4"/>
      <c r="D223" s="116"/>
      <c r="E223" s="117"/>
      <c r="F223" s="7"/>
      <c r="G223" s="8"/>
      <c r="I223" s="2"/>
    </row>
    <row r="224" spans="1:9" s="1" customFormat="1">
      <c r="A224" s="4"/>
      <c r="B224" s="4"/>
      <c r="C224" s="4"/>
      <c r="D224" s="116"/>
      <c r="E224" s="117"/>
      <c r="F224" s="7"/>
      <c r="G224" s="8"/>
      <c r="I224" s="2"/>
    </row>
    <row r="225" spans="1:9" s="1" customFormat="1">
      <c r="A225" s="4"/>
      <c r="B225" s="4"/>
      <c r="C225" s="4"/>
      <c r="D225" s="116"/>
      <c r="E225" s="117"/>
      <c r="F225" s="7"/>
      <c r="G225" s="8"/>
      <c r="I225" s="2"/>
    </row>
    <row r="226" spans="1:9" s="1" customFormat="1">
      <c r="A226" s="4"/>
      <c r="B226" s="4"/>
      <c r="C226" s="4"/>
      <c r="D226" s="116"/>
      <c r="E226" s="117"/>
      <c r="F226" s="7"/>
      <c r="G226" s="8"/>
      <c r="I226" s="2"/>
    </row>
    <row r="227" spans="1:9" s="1" customFormat="1">
      <c r="A227" s="4"/>
      <c r="B227" s="4"/>
      <c r="C227" s="4"/>
      <c r="D227" s="116"/>
      <c r="E227" s="117"/>
      <c r="F227" s="7"/>
      <c r="G227" s="8"/>
      <c r="I227" s="2"/>
    </row>
    <row r="228" spans="1:9" s="1" customFormat="1">
      <c r="A228" s="4"/>
      <c r="B228" s="4"/>
      <c r="C228" s="4"/>
      <c r="D228" s="116"/>
      <c r="E228" s="117"/>
      <c r="F228" s="7"/>
      <c r="G228" s="8"/>
      <c r="I228" s="2"/>
    </row>
    <row r="229" spans="1:9" s="1" customFormat="1">
      <c r="A229" s="4"/>
      <c r="B229" s="4"/>
      <c r="C229" s="4"/>
      <c r="D229" s="116"/>
      <c r="E229" s="117"/>
      <c r="F229" s="7"/>
      <c r="G229" s="8"/>
      <c r="I229" s="2"/>
    </row>
    <row r="230" spans="1:9" s="1" customFormat="1">
      <c r="A230" s="4"/>
      <c r="B230" s="4"/>
      <c r="C230" s="4"/>
      <c r="D230" s="116"/>
      <c r="E230" s="117"/>
      <c r="F230" s="7"/>
      <c r="G230" s="8"/>
      <c r="I230" s="2"/>
    </row>
    <row r="231" spans="1:9" s="1" customFormat="1">
      <c r="A231" s="4"/>
      <c r="B231" s="4"/>
      <c r="C231" s="4"/>
      <c r="D231" s="116"/>
      <c r="E231" s="117"/>
      <c r="F231" s="7"/>
      <c r="G231" s="8"/>
      <c r="I231" s="2"/>
    </row>
    <row r="232" spans="1:9" s="1" customFormat="1">
      <c r="A232" s="4"/>
      <c r="B232" s="4"/>
      <c r="C232" s="4"/>
      <c r="D232" s="116"/>
      <c r="E232" s="117"/>
      <c r="F232" s="7"/>
      <c r="G232" s="8"/>
      <c r="I232" s="2"/>
    </row>
    <row r="233" spans="1:9" s="1" customFormat="1">
      <c r="A233" s="4"/>
      <c r="B233" s="4"/>
      <c r="C233" s="4"/>
      <c r="D233" s="116"/>
      <c r="E233" s="117"/>
      <c r="F233" s="7"/>
      <c r="G233" s="8"/>
      <c r="I233" s="2"/>
    </row>
    <row r="234" spans="1:9" s="1" customFormat="1">
      <c r="A234" s="4"/>
      <c r="B234" s="4"/>
      <c r="C234" s="4"/>
      <c r="D234" s="116"/>
      <c r="E234" s="117"/>
      <c r="F234" s="7"/>
      <c r="G234" s="8"/>
      <c r="I234" s="2"/>
    </row>
    <row r="235" spans="1:9" s="1" customFormat="1">
      <c r="A235" s="4"/>
      <c r="B235" s="4"/>
      <c r="C235" s="4"/>
      <c r="D235" s="116"/>
      <c r="E235" s="117"/>
      <c r="F235" s="7"/>
      <c r="G235" s="8"/>
      <c r="I235" s="2"/>
    </row>
    <row r="236" spans="1:9" s="1" customFormat="1">
      <c r="A236" s="4"/>
      <c r="B236" s="4"/>
      <c r="C236" s="4"/>
      <c r="D236" s="116"/>
      <c r="E236" s="117"/>
      <c r="F236" s="7"/>
      <c r="G236" s="8"/>
      <c r="I236" s="2"/>
    </row>
    <row r="237" spans="1:9" s="1" customFormat="1">
      <c r="A237" s="4"/>
      <c r="B237" s="4"/>
      <c r="C237" s="4"/>
      <c r="D237" s="116"/>
      <c r="E237" s="117"/>
      <c r="F237" s="7"/>
      <c r="G237" s="8"/>
      <c r="I237" s="2"/>
    </row>
    <row r="238" spans="1:9" s="1" customFormat="1">
      <c r="A238" s="4"/>
      <c r="B238" s="4"/>
      <c r="C238" s="4"/>
      <c r="D238" s="116"/>
      <c r="E238" s="117"/>
      <c r="F238" s="7"/>
      <c r="G238" s="8"/>
      <c r="I238" s="2"/>
    </row>
    <row r="239" spans="1:9" s="1" customFormat="1">
      <c r="A239" s="4"/>
      <c r="B239" s="4"/>
      <c r="C239" s="4"/>
      <c r="D239" s="116"/>
      <c r="E239" s="117"/>
      <c r="F239" s="7"/>
      <c r="G239" s="8"/>
      <c r="I239" s="2"/>
    </row>
    <row r="240" spans="1:9" s="1" customFormat="1">
      <c r="A240" s="4"/>
      <c r="B240" s="4"/>
      <c r="C240" s="4"/>
      <c r="D240" s="116"/>
      <c r="E240" s="117"/>
      <c r="F240" s="7"/>
      <c r="G240" s="8"/>
      <c r="I240" s="2"/>
    </row>
    <row r="241" spans="1:9" s="1" customFormat="1">
      <c r="A241" s="4"/>
      <c r="B241" s="4"/>
      <c r="C241" s="4"/>
      <c r="D241" s="116"/>
      <c r="E241" s="117"/>
      <c r="F241" s="7"/>
      <c r="G241" s="8"/>
      <c r="I241" s="2"/>
    </row>
    <row r="242" spans="1:9" s="1" customFormat="1">
      <c r="A242" s="4"/>
      <c r="B242" s="4"/>
      <c r="C242" s="4"/>
      <c r="D242" s="116"/>
      <c r="E242" s="117"/>
      <c r="F242" s="7"/>
      <c r="G242" s="8"/>
      <c r="I242" s="2"/>
    </row>
    <row r="243" spans="1:9" s="1" customFormat="1">
      <c r="A243" s="4"/>
      <c r="B243" s="4"/>
      <c r="C243" s="4"/>
      <c r="D243" s="116"/>
      <c r="E243" s="117"/>
      <c r="F243" s="7"/>
      <c r="G243" s="8"/>
      <c r="I243" s="2"/>
    </row>
    <row r="244" spans="1:9" s="1" customFormat="1">
      <c r="A244" s="4"/>
      <c r="B244" s="4"/>
      <c r="C244" s="4"/>
      <c r="D244" s="116"/>
      <c r="E244" s="117"/>
      <c r="F244" s="7"/>
      <c r="G244" s="8"/>
      <c r="I244" s="2"/>
    </row>
    <row r="245" spans="1:9" s="1" customFormat="1">
      <c r="A245" s="4"/>
      <c r="B245" s="4"/>
      <c r="C245" s="4"/>
      <c r="D245" s="116"/>
      <c r="E245" s="117"/>
      <c r="F245" s="7"/>
      <c r="G245" s="8"/>
      <c r="I245" s="2"/>
    </row>
    <row r="246" spans="1:9" s="1" customFormat="1">
      <c r="A246" s="4"/>
      <c r="B246" s="4"/>
      <c r="C246" s="4"/>
      <c r="D246" s="116"/>
      <c r="E246" s="117"/>
      <c r="F246" s="7"/>
      <c r="G246" s="8"/>
      <c r="I246" s="2"/>
    </row>
    <row r="247" spans="1:9" s="1" customFormat="1">
      <c r="A247" s="4"/>
      <c r="B247" s="4"/>
      <c r="C247" s="4"/>
      <c r="D247" s="116"/>
      <c r="E247" s="117"/>
      <c r="F247" s="7"/>
      <c r="G247" s="8"/>
      <c r="I247" s="2"/>
    </row>
    <row r="248" spans="1:9" s="1" customFormat="1">
      <c r="A248" s="4"/>
      <c r="B248" s="4"/>
      <c r="C248" s="4"/>
      <c r="D248" s="116"/>
      <c r="E248" s="117"/>
      <c r="F248" s="7"/>
      <c r="G248" s="8"/>
      <c r="I248" s="2"/>
    </row>
    <row r="249" spans="1:9" s="1" customFormat="1">
      <c r="A249" s="4"/>
      <c r="B249" s="4"/>
      <c r="C249" s="4"/>
      <c r="D249" s="116"/>
      <c r="E249" s="117"/>
      <c r="F249" s="7"/>
      <c r="G249" s="8"/>
      <c r="I249" s="2"/>
    </row>
    <row r="250" spans="1:9" s="1" customFormat="1">
      <c r="A250" s="4"/>
      <c r="B250" s="4"/>
      <c r="C250" s="4"/>
      <c r="D250" s="116"/>
      <c r="E250" s="117"/>
      <c r="F250" s="7"/>
      <c r="G250" s="8"/>
      <c r="I250" s="2"/>
    </row>
    <row r="251" spans="1:9" s="1" customFormat="1">
      <c r="A251" s="4"/>
      <c r="B251" s="4"/>
      <c r="C251" s="4"/>
      <c r="D251" s="116"/>
      <c r="E251" s="117"/>
      <c r="F251" s="7"/>
      <c r="G251" s="8"/>
      <c r="I251" s="2"/>
    </row>
    <row r="252" spans="1:9" s="1" customFormat="1">
      <c r="A252" s="4"/>
      <c r="B252" s="4"/>
      <c r="C252" s="4"/>
      <c r="D252" s="116"/>
      <c r="E252" s="117"/>
      <c r="F252" s="7"/>
      <c r="G252" s="8"/>
      <c r="I252" s="2"/>
    </row>
    <row r="253" spans="1:9" s="1" customFormat="1">
      <c r="A253" s="4"/>
      <c r="B253" s="4"/>
      <c r="C253" s="4"/>
      <c r="D253" s="116"/>
      <c r="E253" s="117"/>
      <c r="F253" s="7"/>
      <c r="G253" s="8"/>
      <c r="I253" s="2"/>
    </row>
    <row r="254" spans="1:9" s="1" customFormat="1">
      <c r="A254" s="4"/>
      <c r="B254" s="4"/>
      <c r="C254" s="4"/>
      <c r="D254" s="116"/>
      <c r="E254" s="117"/>
      <c r="F254" s="7"/>
      <c r="G254" s="8"/>
      <c r="I254" s="2"/>
    </row>
    <row r="255" spans="1:9" s="1" customFormat="1">
      <c r="A255" s="4"/>
      <c r="B255" s="4"/>
      <c r="C255" s="4"/>
      <c r="D255" s="116"/>
      <c r="E255" s="117"/>
      <c r="F255" s="7"/>
      <c r="G255" s="8"/>
      <c r="I255" s="2"/>
    </row>
    <row r="256" spans="1:9" s="1" customFormat="1">
      <c r="A256" s="4"/>
      <c r="B256" s="4"/>
      <c r="C256" s="4"/>
      <c r="D256" s="116"/>
      <c r="E256" s="117"/>
      <c r="F256" s="7"/>
      <c r="G256" s="8"/>
      <c r="I256" s="2"/>
    </row>
    <row r="257" spans="1:9" s="1" customFormat="1">
      <c r="A257" s="4"/>
      <c r="B257" s="4"/>
      <c r="C257" s="4"/>
      <c r="D257" s="116"/>
      <c r="E257" s="117"/>
      <c r="F257" s="7"/>
      <c r="G257" s="8"/>
      <c r="I257" s="2"/>
    </row>
    <row r="258" spans="1:9" s="1" customFormat="1">
      <c r="A258" s="4"/>
      <c r="B258" s="4"/>
      <c r="C258" s="4"/>
      <c r="D258" s="116"/>
      <c r="E258" s="117"/>
      <c r="F258" s="7"/>
      <c r="G258" s="8"/>
      <c r="I258" s="2"/>
    </row>
    <row r="259" spans="1:9" s="1" customFormat="1">
      <c r="A259" s="4"/>
      <c r="B259" s="4"/>
      <c r="C259" s="4"/>
      <c r="D259" s="116"/>
      <c r="E259" s="117"/>
      <c r="F259" s="7"/>
      <c r="G259" s="8"/>
      <c r="I259" s="2"/>
    </row>
    <row r="260" spans="1:9" s="1" customFormat="1">
      <c r="A260" s="4"/>
      <c r="B260" s="4"/>
      <c r="C260" s="4"/>
      <c r="D260" s="116"/>
      <c r="E260" s="117"/>
      <c r="F260" s="7"/>
      <c r="G260" s="8"/>
      <c r="I260" s="2"/>
    </row>
    <row r="261" spans="1:9" s="1" customFormat="1">
      <c r="A261" s="4"/>
      <c r="B261" s="4"/>
      <c r="C261" s="4"/>
      <c r="D261" s="116"/>
      <c r="E261" s="117"/>
      <c r="F261" s="7"/>
      <c r="G261" s="8"/>
      <c r="I261" s="2"/>
    </row>
    <row r="262" spans="1:9" s="1" customFormat="1">
      <c r="A262" s="4"/>
      <c r="B262" s="4"/>
      <c r="C262" s="4"/>
      <c r="D262" s="116"/>
      <c r="E262" s="117"/>
      <c r="F262" s="7"/>
      <c r="G262" s="8"/>
      <c r="I262" s="2"/>
    </row>
    <row r="263" spans="1:9" s="1" customFormat="1">
      <c r="A263" s="4"/>
      <c r="B263" s="4"/>
      <c r="C263" s="4"/>
      <c r="D263" s="116"/>
      <c r="E263" s="117"/>
      <c r="F263" s="7"/>
      <c r="G263" s="8"/>
      <c r="I263" s="2"/>
    </row>
    <row r="264" spans="1:9" s="1" customFormat="1">
      <c r="A264" s="4"/>
      <c r="B264" s="4"/>
      <c r="C264" s="4"/>
      <c r="D264" s="116"/>
      <c r="E264" s="117"/>
      <c r="F264" s="7"/>
      <c r="G264" s="8"/>
      <c r="I264" s="2"/>
    </row>
    <row r="265" spans="1:9" s="1" customFormat="1">
      <c r="A265" s="4"/>
      <c r="B265" s="4"/>
      <c r="C265" s="4"/>
      <c r="D265" s="116"/>
      <c r="E265" s="117"/>
      <c r="F265" s="7"/>
      <c r="G265" s="8"/>
      <c r="I265" s="2"/>
    </row>
    <row r="266" spans="1:9" s="1" customFormat="1">
      <c r="A266" s="4"/>
      <c r="B266" s="4"/>
      <c r="C266" s="4"/>
      <c r="D266" s="116"/>
      <c r="E266" s="117"/>
      <c r="F266" s="7"/>
      <c r="G266" s="8"/>
      <c r="I266" s="2"/>
    </row>
    <row r="267" spans="1:9" s="1" customFormat="1">
      <c r="A267" s="4"/>
      <c r="B267" s="4"/>
      <c r="C267" s="4"/>
      <c r="D267" s="116"/>
      <c r="E267" s="117"/>
      <c r="F267" s="7"/>
      <c r="G267" s="8"/>
      <c r="I267" s="2"/>
    </row>
    <row r="268" spans="1:9" s="1" customFormat="1">
      <c r="A268" s="4"/>
      <c r="B268" s="4"/>
      <c r="C268" s="4"/>
      <c r="D268" s="116"/>
      <c r="E268" s="117"/>
      <c r="F268" s="7"/>
      <c r="G268" s="8"/>
      <c r="I268" s="2"/>
    </row>
    <row r="269" spans="1:9" s="1" customFormat="1">
      <c r="A269" s="4"/>
      <c r="B269" s="4"/>
      <c r="C269" s="4"/>
      <c r="D269" s="116"/>
      <c r="E269" s="117"/>
      <c r="F269" s="7"/>
      <c r="G269" s="8"/>
      <c r="I269" s="2"/>
    </row>
    <row r="270" spans="1:9" s="1" customFormat="1">
      <c r="A270" s="4"/>
      <c r="B270" s="4"/>
      <c r="C270" s="4"/>
      <c r="D270" s="116"/>
      <c r="E270" s="117"/>
      <c r="F270" s="7"/>
      <c r="G270" s="8"/>
      <c r="I270" s="2"/>
    </row>
    <row r="271" spans="1:9" s="1" customFormat="1">
      <c r="A271" s="4"/>
      <c r="B271" s="4"/>
      <c r="C271" s="4"/>
      <c r="D271" s="116"/>
      <c r="E271" s="117"/>
      <c r="F271" s="7"/>
      <c r="G271" s="8"/>
      <c r="I271" s="2"/>
    </row>
    <row r="272" spans="1:9" s="1" customFormat="1">
      <c r="A272" s="4"/>
      <c r="B272" s="4"/>
      <c r="C272" s="4"/>
      <c r="D272" s="116"/>
      <c r="E272" s="117"/>
      <c r="F272" s="7"/>
      <c r="G272" s="8"/>
      <c r="I272" s="2"/>
    </row>
    <row r="273" spans="1:9" s="1" customFormat="1">
      <c r="A273" s="4"/>
      <c r="B273" s="4"/>
      <c r="C273" s="4"/>
      <c r="D273" s="116"/>
      <c r="E273" s="117"/>
      <c r="F273" s="7"/>
      <c r="G273" s="8"/>
      <c r="I273" s="2"/>
    </row>
    <row r="274" spans="1:9" s="1" customFormat="1">
      <c r="A274" s="4"/>
      <c r="B274" s="4"/>
      <c r="C274" s="4"/>
      <c r="D274" s="116"/>
      <c r="E274" s="117"/>
      <c r="F274" s="7"/>
      <c r="G274" s="8"/>
      <c r="I274" s="2"/>
    </row>
    <row r="275" spans="1:9" s="1" customFormat="1">
      <c r="A275" s="4"/>
      <c r="B275" s="4"/>
      <c r="C275" s="4"/>
      <c r="D275" s="116"/>
      <c r="E275" s="117"/>
      <c r="F275" s="7"/>
      <c r="G275" s="8"/>
      <c r="I275" s="2"/>
    </row>
    <row r="276" spans="1:9" s="1" customFormat="1">
      <c r="A276" s="4"/>
      <c r="B276" s="4"/>
      <c r="C276" s="4"/>
      <c r="D276" s="116"/>
      <c r="E276" s="117"/>
      <c r="F276" s="7"/>
      <c r="G276" s="8"/>
      <c r="I276" s="2"/>
    </row>
    <row r="277" spans="1:9" s="1" customFormat="1">
      <c r="A277" s="4"/>
      <c r="B277" s="4"/>
      <c r="C277" s="4"/>
      <c r="D277" s="116"/>
      <c r="E277" s="117"/>
      <c r="F277" s="7"/>
      <c r="G277" s="8"/>
      <c r="I277" s="2"/>
    </row>
    <row r="278" spans="1:9" s="1" customFormat="1">
      <c r="A278" s="4"/>
      <c r="B278" s="4"/>
      <c r="C278" s="4"/>
      <c r="D278" s="116"/>
      <c r="E278" s="117"/>
      <c r="F278" s="7"/>
      <c r="G278" s="8"/>
      <c r="I278" s="2"/>
    </row>
    <row r="279" spans="1:9" s="1" customFormat="1">
      <c r="A279" s="4"/>
      <c r="B279" s="4"/>
      <c r="C279" s="4"/>
      <c r="D279" s="116"/>
      <c r="E279" s="117"/>
      <c r="F279" s="7"/>
      <c r="G279" s="8"/>
      <c r="I279" s="2"/>
    </row>
    <row r="280" spans="1:9" s="1" customFormat="1">
      <c r="A280" s="4"/>
      <c r="B280" s="4"/>
      <c r="C280" s="4"/>
      <c r="D280" s="116"/>
      <c r="E280" s="117"/>
      <c r="F280" s="7"/>
      <c r="G280" s="8"/>
      <c r="I280" s="2"/>
    </row>
    <row r="281" spans="1:9" s="1" customFormat="1">
      <c r="A281" s="4"/>
      <c r="B281" s="4"/>
      <c r="C281" s="4"/>
      <c r="D281" s="116"/>
      <c r="E281" s="117"/>
      <c r="F281" s="7"/>
      <c r="G281" s="8"/>
      <c r="I281" s="2"/>
    </row>
    <row r="282" spans="1:9" s="1" customFormat="1">
      <c r="A282" s="4"/>
      <c r="B282" s="4"/>
      <c r="C282" s="4"/>
      <c r="D282" s="116"/>
      <c r="E282" s="117"/>
      <c r="F282" s="7"/>
      <c r="G282" s="8"/>
      <c r="I282" s="2"/>
    </row>
    <row r="283" spans="1:9" s="1" customFormat="1">
      <c r="A283" s="4"/>
      <c r="B283" s="4"/>
      <c r="C283" s="4"/>
      <c r="D283" s="116"/>
      <c r="E283" s="117"/>
      <c r="F283" s="7"/>
      <c r="G283" s="8"/>
      <c r="I283" s="2"/>
    </row>
    <row r="284" spans="1:9" s="1" customFormat="1">
      <c r="A284" s="4"/>
      <c r="B284" s="4"/>
      <c r="C284" s="4"/>
      <c r="D284" s="116"/>
      <c r="E284" s="117"/>
      <c r="F284" s="7"/>
      <c r="G284" s="8"/>
      <c r="I284" s="2"/>
    </row>
    <row r="285" spans="1:9" s="1" customFormat="1">
      <c r="A285" s="4"/>
      <c r="B285" s="4"/>
      <c r="C285" s="4"/>
      <c r="D285" s="116"/>
      <c r="E285" s="117"/>
      <c r="F285" s="7"/>
      <c r="G285" s="8"/>
      <c r="I285" s="2"/>
    </row>
    <row r="286" spans="1:9" s="1" customFormat="1">
      <c r="A286" s="4"/>
      <c r="B286" s="4"/>
      <c r="C286" s="4"/>
      <c r="D286" s="116"/>
      <c r="E286" s="117"/>
      <c r="F286" s="7"/>
      <c r="G286" s="8"/>
      <c r="I286" s="2"/>
    </row>
    <row r="287" spans="1:9" s="1" customFormat="1">
      <c r="A287" s="4"/>
      <c r="B287" s="4"/>
      <c r="C287" s="4"/>
      <c r="D287" s="116"/>
      <c r="E287" s="117"/>
      <c r="F287" s="7"/>
      <c r="G287" s="8"/>
      <c r="I287" s="2"/>
    </row>
    <row r="288" spans="1:9" s="1" customFormat="1">
      <c r="A288" s="4"/>
      <c r="B288" s="4"/>
      <c r="C288" s="4"/>
      <c r="D288" s="116"/>
      <c r="E288" s="117"/>
      <c r="F288" s="7"/>
      <c r="G288" s="8"/>
      <c r="I288" s="2"/>
    </row>
    <row r="289" spans="1:9" s="1" customFormat="1">
      <c r="A289" s="4"/>
      <c r="B289" s="4"/>
      <c r="C289" s="4"/>
      <c r="D289" s="116"/>
      <c r="E289" s="117"/>
      <c r="F289" s="7"/>
      <c r="G289" s="8"/>
      <c r="I289" s="2"/>
    </row>
    <row r="290" spans="1:9" s="1" customFormat="1">
      <c r="A290" s="4"/>
      <c r="B290" s="4"/>
      <c r="C290" s="4"/>
      <c r="D290" s="116"/>
      <c r="E290" s="117"/>
      <c r="F290" s="7"/>
      <c r="G290" s="8"/>
      <c r="I290" s="2"/>
    </row>
    <row r="291" spans="1:9" s="1" customFormat="1">
      <c r="A291" s="4"/>
      <c r="B291" s="4"/>
      <c r="C291" s="4"/>
      <c r="D291" s="116"/>
      <c r="E291" s="117"/>
      <c r="F291" s="7"/>
      <c r="G291" s="8"/>
      <c r="I291" s="2"/>
    </row>
    <row r="292" spans="1:9" s="1" customFormat="1">
      <c r="A292" s="4"/>
      <c r="B292" s="4"/>
      <c r="C292" s="4"/>
      <c r="D292" s="116"/>
      <c r="E292" s="117"/>
      <c r="F292" s="7"/>
      <c r="G292" s="8"/>
      <c r="I292" s="2"/>
    </row>
    <row r="293" spans="1:9" s="1" customFormat="1">
      <c r="A293" s="4"/>
      <c r="B293" s="4"/>
      <c r="C293" s="4"/>
      <c r="D293" s="116"/>
      <c r="E293" s="117"/>
      <c r="F293" s="7"/>
      <c r="G293" s="8"/>
      <c r="I293" s="2"/>
    </row>
    <row r="294" spans="1:9" s="1" customFormat="1">
      <c r="A294" s="4"/>
      <c r="B294" s="4"/>
      <c r="C294" s="4"/>
      <c r="D294" s="116"/>
      <c r="E294" s="117"/>
      <c r="F294" s="7"/>
      <c r="G294" s="8"/>
      <c r="I294" s="2"/>
    </row>
    <row r="295" spans="1:9" s="1" customFormat="1">
      <c r="A295" s="4"/>
      <c r="B295" s="4"/>
      <c r="C295" s="4"/>
      <c r="D295" s="116"/>
      <c r="E295" s="117"/>
      <c r="F295" s="7"/>
      <c r="G295" s="8"/>
      <c r="I295" s="2"/>
    </row>
    <row r="296" spans="1:9" s="1" customFormat="1">
      <c r="A296" s="4"/>
      <c r="B296" s="4"/>
      <c r="C296" s="4"/>
      <c r="D296" s="116"/>
      <c r="E296" s="117"/>
      <c r="F296" s="7"/>
      <c r="G296" s="8"/>
      <c r="I296" s="2"/>
    </row>
    <row r="297" spans="1:9" s="1" customFormat="1">
      <c r="A297" s="4"/>
      <c r="B297" s="4"/>
      <c r="C297" s="4"/>
      <c r="D297" s="116"/>
      <c r="E297" s="117"/>
      <c r="F297" s="7"/>
      <c r="G297" s="8"/>
      <c r="I297" s="2"/>
    </row>
    <row r="298" spans="1:9" s="1" customFormat="1">
      <c r="A298" s="4"/>
      <c r="B298" s="4"/>
      <c r="C298" s="4"/>
      <c r="D298" s="116"/>
      <c r="E298" s="117"/>
      <c r="F298" s="7"/>
      <c r="G298" s="8"/>
      <c r="I298" s="2"/>
    </row>
    <row r="299" spans="1:9" s="1" customFormat="1">
      <c r="A299" s="4"/>
      <c r="B299" s="4"/>
      <c r="C299" s="4"/>
      <c r="D299" s="116"/>
      <c r="E299" s="117"/>
      <c r="F299" s="7"/>
      <c r="G299" s="8"/>
      <c r="I299" s="2"/>
    </row>
    <row r="300" spans="1:9" s="1" customFormat="1">
      <c r="A300" s="4"/>
      <c r="B300" s="4"/>
      <c r="C300" s="4"/>
      <c r="D300" s="116"/>
      <c r="E300" s="117"/>
      <c r="F300" s="7"/>
      <c r="G300" s="8"/>
      <c r="I300" s="2"/>
    </row>
    <row r="301" spans="1:9" s="1" customFormat="1">
      <c r="A301" s="4"/>
      <c r="B301" s="4"/>
      <c r="C301" s="4"/>
      <c r="D301" s="116"/>
      <c r="E301" s="117"/>
      <c r="F301" s="7"/>
      <c r="G301" s="8"/>
      <c r="I301" s="2"/>
    </row>
    <row r="302" spans="1:9" s="1" customFormat="1">
      <c r="A302" s="4"/>
      <c r="B302" s="4"/>
      <c r="C302" s="4"/>
      <c r="D302" s="116"/>
      <c r="E302" s="117"/>
      <c r="F302" s="7"/>
      <c r="G302" s="8"/>
      <c r="I302" s="2"/>
    </row>
    <row r="303" spans="1:9" s="1" customFormat="1">
      <c r="A303" s="4"/>
      <c r="B303" s="4"/>
      <c r="C303" s="4"/>
      <c r="D303" s="116"/>
      <c r="E303" s="117"/>
      <c r="F303" s="7"/>
      <c r="G303" s="8"/>
      <c r="I303" s="2"/>
    </row>
    <row r="304" spans="1:9" s="1" customFormat="1">
      <c r="A304" s="4"/>
      <c r="B304" s="4"/>
      <c r="C304" s="4"/>
      <c r="D304" s="116"/>
      <c r="E304" s="117"/>
      <c r="F304" s="7"/>
      <c r="G304" s="8"/>
      <c r="I304" s="2"/>
    </row>
    <row r="305" spans="1:9" s="1" customFormat="1">
      <c r="A305" s="4"/>
      <c r="B305" s="4"/>
      <c r="C305" s="4"/>
      <c r="D305" s="116"/>
      <c r="E305" s="117"/>
      <c r="F305" s="7"/>
      <c r="G305" s="8"/>
      <c r="I305" s="2"/>
    </row>
    <row r="306" spans="1:9" s="1" customFormat="1">
      <c r="A306" s="4"/>
      <c r="B306" s="4"/>
      <c r="C306" s="4"/>
      <c r="D306" s="116"/>
      <c r="E306" s="117"/>
      <c r="F306" s="7"/>
      <c r="G306" s="8"/>
      <c r="I306" s="2"/>
    </row>
    <row r="307" spans="1:9" s="1" customFormat="1">
      <c r="A307" s="4"/>
      <c r="B307" s="4"/>
      <c r="C307" s="4"/>
      <c r="D307" s="116"/>
      <c r="E307" s="117"/>
      <c r="F307" s="7"/>
      <c r="G307" s="8"/>
      <c r="I307" s="2"/>
    </row>
    <row r="308" spans="1:9" s="1" customFormat="1">
      <c r="A308" s="4"/>
      <c r="B308" s="4"/>
      <c r="C308" s="4"/>
      <c r="D308" s="116"/>
      <c r="E308" s="117"/>
      <c r="F308" s="7"/>
      <c r="G308" s="8"/>
      <c r="I308" s="2"/>
    </row>
    <row r="309" spans="1:9" s="1" customFormat="1">
      <c r="A309" s="4"/>
      <c r="B309" s="4"/>
      <c r="C309" s="4"/>
      <c r="D309" s="116"/>
      <c r="E309" s="117"/>
      <c r="F309" s="7"/>
      <c r="G309" s="8"/>
      <c r="I309" s="2"/>
    </row>
    <row r="310" spans="1:9" s="1" customFormat="1">
      <c r="A310" s="4"/>
      <c r="B310" s="4"/>
      <c r="C310" s="4"/>
      <c r="D310" s="116"/>
      <c r="E310" s="117"/>
      <c r="F310" s="7"/>
      <c r="G310" s="8"/>
      <c r="I310" s="2"/>
    </row>
    <row r="311" spans="1:9" s="1" customFormat="1">
      <c r="A311" s="4"/>
      <c r="B311" s="4"/>
      <c r="C311" s="4"/>
      <c r="D311" s="116"/>
      <c r="E311" s="117"/>
      <c r="F311" s="7"/>
      <c r="G311" s="8"/>
      <c r="I311" s="2"/>
    </row>
    <row r="312" spans="1:9" s="1" customFormat="1">
      <c r="A312" s="4"/>
      <c r="B312" s="4"/>
      <c r="C312" s="4"/>
      <c r="D312" s="116"/>
      <c r="E312" s="117"/>
      <c r="F312" s="7"/>
      <c r="G312" s="8"/>
      <c r="I312" s="2"/>
    </row>
    <row r="313" spans="1:9" s="1" customFormat="1">
      <c r="A313" s="4"/>
      <c r="B313" s="4"/>
      <c r="C313" s="4"/>
      <c r="D313" s="116"/>
      <c r="E313" s="117"/>
      <c r="F313" s="7"/>
      <c r="G313" s="8"/>
      <c r="I313" s="2"/>
    </row>
    <row r="314" spans="1:9" s="1" customFormat="1">
      <c r="A314" s="4"/>
      <c r="B314" s="4"/>
      <c r="C314" s="4"/>
      <c r="D314" s="116"/>
      <c r="E314" s="117"/>
      <c r="F314" s="7"/>
      <c r="G314" s="8"/>
      <c r="I314" s="2"/>
    </row>
    <row r="315" spans="1:9" s="1" customFormat="1">
      <c r="A315" s="4"/>
      <c r="B315" s="4"/>
      <c r="C315" s="4"/>
      <c r="D315" s="116"/>
      <c r="E315" s="117"/>
      <c r="F315" s="7"/>
      <c r="G315" s="8"/>
      <c r="I315" s="2"/>
    </row>
    <row r="316" spans="1:9" s="1" customFormat="1">
      <c r="A316" s="4"/>
      <c r="B316" s="4"/>
      <c r="C316" s="4"/>
      <c r="D316" s="116"/>
      <c r="E316" s="117"/>
      <c r="F316" s="7"/>
      <c r="G316" s="8"/>
      <c r="I316" s="2"/>
    </row>
    <row r="317" spans="1:9" s="1" customFormat="1">
      <c r="A317" s="4"/>
      <c r="B317" s="4"/>
      <c r="C317" s="4"/>
      <c r="D317" s="116"/>
      <c r="E317" s="117"/>
      <c r="F317" s="7"/>
      <c r="G317" s="8"/>
      <c r="I317" s="2"/>
    </row>
    <row r="318" spans="1:9" s="1" customFormat="1">
      <c r="A318" s="4"/>
      <c r="B318" s="4"/>
      <c r="C318" s="4"/>
      <c r="D318" s="116"/>
      <c r="E318" s="117"/>
      <c r="F318" s="7"/>
      <c r="G318" s="8"/>
      <c r="I318" s="2"/>
    </row>
    <row r="319" spans="1:9" s="1" customFormat="1">
      <c r="A319" s="4"/>
      <c r="B319" s="4"/>
      <c r="C319" s="4"/>
      <c r="D319" s="116"/>
      <c r="E319" s="117"/>
      <c r="F319" s="7"/>
      <c r="G319" s="8"/>
      <c r="I319" s="2"/>
    </row>
    <row r="320" spans="1:9" s="1" customFormat="1">
      <c r="A320" s="4"/>
      <c r="B320" s="4"/>
      <c r="C320" s="4"/>
      <c r="D320" s="116"/>
      <c r="E320" s="117"/>
      <c r="F320" s="7"/>
      <c r="G320" s="8"/>
      <c r="I320" s="2"/>
    </row>
    <row r="321" spans="1:9" s="1" customFormat="1">
      <c r="A321" s="4"/>
      <c r="B321" s="4"/>
      <c r="C321" s="4"/>
      <c r="D321" s="116"/>
      <c r="E321" s="117"/>
      <c r="F321" s="7"/>
      <c r="G321" s="8"/>
      <c r="I321" s="2"/>
    </row>
    <row r="322" spans="1:9" s="1" customFormat="1">
      <c r="A322" s="4"/>
      <c r="B322" s="4"/>
      <c r="C322" s="4"/>
      <c r="D322" s="116"/>
      <c r="E322" s="117"/>
      <c r="F322" s="7"/>
      <c r="G322" s="8"/>
      <c r="I322" s="2"/>
    </row>
    <row r="323" spans="1:9" s="1" customFormat="1">
      <c r="A323" s="4"/>
      <c r="B323" s="4"/>
      <c r="C323" s="4"/>
      <c r="D323" s="116"/>
      <c r="E323" s="117"/>
      <c r="F323" s="7"/>
      <c r="G323" s="8"/>
      <c r="I323" s="2"/>
    </row>
    <row r="324" spans="1:9" s="1" customFormat="1">
      <c r="A324" s="4"/>
      <c r="B324" s="4"/>
      <c r="C324" s="4"/>
      <c r="D324" s="116"/>
      <c r="E324" s="117"/>
      <c r="F324" s="7"/>
      <c r="G324" s="8"/>
      <c r="I324" s="2"/>
    </row>
    <row r="325" spans="1:9" s="1" customFormat="1">
      <c r="A325" s="4"/>
      <c r="B325" s="4"/>
      <c r="C325" s="4"/>
      <c r="D325" s="116"/>
      <c r="E325" s="117"/>
      <c r="F325" s="7"/>
      <c r="G325" s="8"/>
      <c r="I325" s="2"/>
    </row>
    <row r="326" spans="1:9" s="1" customFormat="1">
      <c r="A326" s="4"/>
      <c r="B326" s="4"/>
      <c r="C326" s="4"/>
      <c r="D326" s="116"/>
      <c r="E326" s="117"/>
      <c r="F326" s="7"/>
      <c r="G326" s="8"/>
      <c r="I326" s="2"/>
    </row>
    <row r="327" spans="1:9" s="1" customFormat="1">
      <c r="A327" s="4"/>
      <c r="B327" s="4"/>
      <c r="C327" s="4"/>
      <c r="D327" s="116"/>
      <c r="E327" s="117"/>
      <c r="F327" s="7"/>
      <c r="G327" s="8"/>
      <c r="I327" s="2"/>
    </row>
    <row r="328" spans="1:9" s="1" customFormat="1">
      <c r="A328" s="4"/>
      <c r="B328" s="4"/>
      <c r="C328" s="4"/>
      <c r="D328" s="116"/>
      <c r="E328" s="117"/>
      <c r="F328" s="7"/>
      <c r="G328" s="8"/>
      <c r="I328" s="2"/>
    </row>
    <row r="329" spans="1:9" s="1" customFormat="1">
      <c r="A329" s="4"/>
      <c r="B329" s="4"/>
      <c r="C329" s="4"/>
      <c r="D329" s="116"/>
      <c r="E329" s="117"/>
      <c r="F329" s="7"/>
      <c r="G329" s="8"/>
      <c r="I329" s="2"/>
    </row>
    <row r="330" spans="1:9" s="1" customFormat="1">
      <c r="A330" s="4"/>
      <c r="B330" s="4"/>
      <c r="C330" s="4"/>
      <c r="D330" s="116"/>
      <c r="E330" s="117"/>
      <c r="F330" s="7"/>
      <c r="G330" s="8"/>
      <c r="I330" s="2"/>
    </row>
    <row r="331" spans="1:9" s="1" customFormat="1">
      <c r="A331" s="4"/>
      <c r="B331" s="4"/>
      <c r="C331" s="4"/>
      <c r="D331" s="116"/>
      <c r="E331" s="117"/>
      <c r="F331" s="7"/>
      <c r="G331" s="8"/>
      <c r="I331" s="2"/>
    </row>
    <row r="332" spans="1:9" s="1" customFormat="1">
      <c r="A332" s="4"/>
      <c r="B332" s="4"/>
      <c r="C332" s="4"/>
      <c r="D332" s="116"/>
      <c r="E332" s="117"/>
      <c r="F332" s="7"/>
      <c r="G332" s="8"/>
      <c r="I332" s="2"/>
    </row>
    <row r="333" spans="1:9" s="1" customFormat="1">
      <c r="A333" s="4"/>
      <c r="B333" s="4"/>
      <c r="C333" s="4"/>
      <c r="D333" s="116"/>
      <c r="E333" s="117"/>
      <c r="F333" s="7"/>
      <c r="G333" s="8"/>
      <c r="I333" s="2"/>
    </row>
    <row r="334" spans="1:9" s="1" customFormat="1">
      <c r="A334" s="4"/>
      <c r="B334" s="4"/>
      <c r="C334" s="4"/>
      <c r="D334" s="116"/>
      <c r="E334" s="117"/>
      <c r="F334" s="7"/>
      <c r="G334" s="8"/>
      <c r="I334" s="2"/>
    </row>
    <row r="335" spans="1:9" s="1" customFormat="1">
      <c r="A335" s="4"/>
      <c r="B335" s="4"/>
      <c r="C335" s="4"/>
      <c r="D335" s="116"/>
      <c r="E335" s="117"/>
      <c r="F335" s="7"/>
      <c r="G335" s="8"/>
      <c r="I335" s="2"/>
    </row>
    <row r="336" spans="1:9" s="1" customFormat="1">
      <c r="A336" s="4"/>
      <c r="B336" s="4"/>
      <c r="C336" s="4"/>
      <c r="D336" s="116"/>
      <c r="E336" s="117"/>
      <c r="F336" s="7"/>
      <c r="G336" s="8"/>
      <c r="I336" s="2"/>
    </row>
    <row r="337" spans="1:9" s="1" customFormat="1">
      <c r="A337" s="4"/>
      <c r="B337" s="4"/>
      <c r="C337" s="4"/>
      <c r="D337" s="116"/>
      <c r="E337" s="117"/>
      <c r="F337" s="7"/>
      <c r="G337" s="8"/>
      <c r="I337" s="2"/>
    </row>
    <row r="338" spans="1:9" s="1" customFormat="1">
      <c r="A338" s="4"/>
      <c r="B338" s="4"/>
      <c r="C338" s="4"/>
      <c r="D338" s="116"/>
      <c r="E338" s="117"/>
      <c r="F338" s="7"/>
      <c r="G338" s="8"/>
      <c r="I338" s="2"/>
    </row>
    <row r="339" spans="1:9" s="1" customFormat="1">
      <c r="A339" s="4"/>
      <c r="B339" s="4"/>
      <c r="C339" s="4"/>
      <c r="D339" s="116"/>
      <c r="E339" s="117"/>
      <c r="F339" s="7"/>
      <c r="G339" s="8"/>
      <c r="I339" s="2"/>
    </row>
    <row r="340" spans="1:9" s="1" customFormat="1">
      <c r="A340" s="4"/>
      <c r="B340" s="4"/>
      <c r="C340" s="4"/>
      <c r="D340" s="116"/>
      <c r="E340" s="117"/>
      <c r="F340" s="7"/>
      <c r="G340" s="8"/>
      <c r="I340" s="2"/>
    </row>
    <row r="341" spans="1:9" s="1" customFormat="1">
      <c r="A341" s="4"/>
      <c r="B341" s="4"/>
      <c r="C341" s="4"/>
      <c r="D341" s="116"/>
      <c r="E341" s="117"/>
      <c r="F341" s="7"/>
      <c r="G341" s="8"/>
      <c r="I341" s="2"/>
    </row>
    <row r="342" spans="1:9" s="1" customFormat="1">
      <c r="A342" s="4"/>
      <c r="B342" s="4"/>
      <c r="C342" s="4"/>
      <c r="D342" s="116"/>
      <c r="E342" s="117"/>
      <c r="F342" s="7"/>
      <c r="G342" s="8"/>
      <c r="I342" s="2"/>
    </row>
    <row r="343" spans="1:9" s="1" customFormat="1">
      <c r="A343" s="4"/>
      <c r="B343" s="4"/>
      <c r="C343" s="4"/>
      <c r="D343" s="116"/>
      <c r="E343" s="117"/>
      <c r="F343" s="7"/>
      <c r="G343" s="8"/>
      <c r="I343" s="2"/>
    </row>
    <row r="344" spans="1:9" s="1" customFormat="1">
      <c r="A344" s="4"/>
      <c r="B344" s="4"/>
      <c r="C344" s="4"/>
      <c r="D344" s="116"/>
      <c r="E344" s="117"/>
      <c r="F344" s="7"/>
      <c r="G344" s="8"/>
      <c r="I344" s="2"/>
    </row>
    <row r="345" spans="1:9" s="1" customFormat="1">
      <c r="A345" s="4"/>
      <c r="B345" s="4"/>
      <c r="C345" s="4"/>
      <c r="D345" s="116"/>
      <c r="E345" s="117"/>
      <c r="F345" s="7"/>
      <c r="G345" s="8"/>
      <c r="I345" s="2"/>
    </row>
    <row r="346" spans="1:9" s="1" customFormat="1">
      <c r="A346" s="4"/>
      <c r="B346" s="4"/>
      <c r="C346" s="4"/>
      <c r="D346" s="116"/>
      <c r="E346" s="117"/>
      <c r="F346" s="7"/>
      <c r="G346" s="8"/>
      <c r="I346" s="2"/>
    </row>
    <row r="347" spans="1:9">
      <c r="A347" s="4"/>
      <c r="B347" s="4"/>
      <c r="D347" s="116"/>
      <c r="E347" s="117"/>
    </row>
    <row r="348" spans="1:9">
      <c r="A348" s="4"/>
      <c r="B348" s="4"/>
      <c r="D348" s="116"/>
      <c r="E348" s="117"/>
    </row>
    <row r="349" spans="1:9">
      <c r="A349" s="4"/>
      <c r="B349" s="4"/>
      <c r="D349" s="116"/>
      <c r="E349" s="117"/>
    </row>
    <row r="350" spans="1:9">
      <c r="A350" s="4"/>
      <c r="B350" s="4"/>
      <c r="D350" s="116"/>
      <c r="E350" s="117"/>
    </row>
    <row r="351" spans="1:9">
      <c r="A351" s="4"/>
      <c r="B351" s="4"/>
      <c r="D351" s="116"/>
      <c r="E351" s="117"/>
    </row>
    <row r="352" spans="1:9">
      <c r="A352" s="4"/>
      <c r="B352" s="4"/>
      <c r="D352" s="116"/>
      <c r="E352" s="117"/>
    </row>
    <row r="353" spans="1:9">
      <c r="A353" s="4"/>
      <c r="B353" s="4"/>
      <c r="D353" s="116"/>
      <c r="E353" s="117"/>
    </row>
    <row r="354" spans="1:9" s="7" customFormat="1">
      <c r="A354" s="4"/>
      <c r="B354" s="4"/>
      <c r="C354" s="4"/>
      <c r="D354" s="116"/>
      <c r="E354" s="117"/>
      <c r="G354" s="8"/>
      <c r="H354" s="1"/>
      <c r="I354" s="2"/>
    </row>
    <row r="355" spans="1:9" s="7" customFormat="1">
      <c r="A355" s="4"/>
      <c r="B355" s="4"/>
      <c r="C355" s="4"/>
      <c r="D355" s="116"/>
      <c r="E355" s="117"/>
      <c r="G355" s="8"/>
      <c r="H355" s="1"/>
      <c r="I355" s="2"/>
    </row>
    <row r="356" spans="1:9" s="7" customFormat="1">
      <c r="A356" s="4"/>
      <c r="B356" s="4"/>
      <c r="C356" s="4"/>
      <c r="D356" s="116"/>
      <c r="E356" s="117"/>
      <c r="G356" s="8"/>
      <c r="H356" s="1"/>
      <c r="I356" s="2"/>
    </row>
    <row r="357" spans="1:9" s="7" customFormat="1">
      <c r="A357" s="4"/>
      <c r="B357" s="4"/>
      <c r="C357" s="4"/>
      <c r="D357" s="116"/>
      <c r="E357" s="117"/>
      <c r="G357" s="8"/>
      <c r="H357" s="1"/>
      <c r="I357" s="2"/>
    </row>
    <row r="358" spans="1:9" s="7" customFormat="1">
      <c r="A358" s="4"/>
      <c r="B358" s="4"/>
      <c r="C358" s="4"/>
      <c r="D358" s="116"/>
      <c r="E358" s="117"/>
      <c r="G358" s="8"/>
      <c r="H358" s="1"/>
      <c r="I358" s="2"/>
    </row>
    <row r="359" spans="1:9" s="7" customFormat="1">
      <c r="A359" s="4"/>
      <c r="B359" s="4"/>
      <c r="C359" s="4"/>
      <c r="D359" s="5"/>
      <c r="E359" s="6"/>
      <c r="G359" s="8"/>
      <c r="H359" s="1"/>
      <c r="I359" s="2"/>
    </row>
    <row r="360" spans="1:9" s="7" customFormat="1">
      <c r="A360" s="4"/>
      <c r="B360" s="4"/>
      <c r="C360" s="4"/>
      <c r="D360" s="5"/>
      <c r="E360" s="6"/>
      <c r="G360" s="8"/>
      <c r="H360" s="1"/>
      <c r="I360" s="2"/>
    </row>
    <row r="361" spans="1:9" s="7" customFormat="1">
      <c r="A361" s="4"/>
      <c r="B361" s="4"/>
      <c r="C361" s="4"/>
      <c r="D361" s="5"/>
      <c r="E361" s="6"/>
      <c r="G361" s="8"/>
      <c r="H361" s="1"/>
      <c r="I361" s="2"/>
    </row>
  </sheetData>
  <sheetProtection password="C77B" sheet="1" objects="1" scenarios="1" selectLockedCells="1"/>
  <mergeCells count="35">
    <mergeCell ref="A92:G92"/>
    <mergeCell ref="A63:C63"/>
    <mergeCell ref="A71:C71"/>
    <mergeCell ref="A79:C79"/>
    <mergeCell ref="B84:C84"/>
    <mergeCell ref="D88:D89"/>
    <mergeCell ref="E88:E89"/>
    <mergeCell ref="B58:C58"/>
    <mergeCell ref="A59:C59"/>
    <mergeCell ref="A68:C68"/>
    <mergeCell ref="A74:C74"/>
    <mergeCell ref="B78:C78"/>
    <mergeCell ref="A54:C54"/>
    <mergeCell ref="A25:C25"/>
    <mergeCell ref="A27:C27"/>
    <mergeCell ref="A29:C29"/>
    <mergeCell ref="A31:C31"/>
    <mergeCell ref="A33:C33"/>
    <mergeCell ref="A37:C37"/>
    <mergeCell ref="A41:C41"/>
    <mergeCell ref="B45:C45"/>
    <mergeCell ref="A46:C46"/>
    <mergeCell ref="A49:C49"/>
    <mergeCell ref="A23:C23"/>
    <mergeCell ref="A1:G1"/>
    <mergeCell ref="A2:G2"/>
    <mergeCell ref="B3:G3"/>
    <mergeCell ref="F5:G5"/>
    <mergeCell ref="D6:E6"/>
    <mergeCell ref="A9:C9"/>
    <mergeCell ref="A11:C11"/>
    <mergeCell ref="A13:C13"/>
    <mergeCell ref="A16:C16"/>
    <mergeCell ref="B20:C20"/>
    <mergeCell ref="A21:C21"/>
  </mergeCells>
  <conditionalFormatting sqref="G78 G45 G58 G8 G20">
    <cfRule type="cellIs" dxfId="2" priority="1" stopIfTrue="1" operator="between">
      <formula>0.3</formula>
      <formula>0.7</formula>
    </cfRule>
    <cfRule type="cellIs" dxfId="1" priority="2" stopIfTrue="1" operator="greaterThanOrEqual">
      <formula>1</formula>
    </cfRule>
    <cfRule type="cellIs" dxfId="0" priority="3" stopIfTrue="1" operator="lessThanOrEqual">
      <formula>0.3</formula>
    </cfRule>
  </conditionalFormatting>
  <printOptions horizontalCentered="1"/>
  <pageMargins left="0.78740157480314965" right="0.78740157480314965" top="0.51181102362204722" bottom="0.78740157480314965" header="0.51181102362204722" footer="0.51181102362204722"/>
  <pageSetup paperSize="9" scale="92" fitToHeight="2" orientation="portrait" horizontalDpi="360" verticalDpi="360" r:id="rId1"/>
  <headerFooter alignWithMargins="0">
    <oddFooter>Seite &amp;P</oddFooter>
  </headerFooter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BSc-FZB</vt:lpstr>
      <vt:lpstr>'BSc-FZB'!Druckbereich</vt:lpstr>
      <vt:lpstr>'BSc-FZB'!Drucktitel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Erwin Keller</dc:creator>
  <cp:lastModifiedBy>Dr. Erwin Keller</cp:lastModifiedBy>
  <cp:lastPrinted>2009-08-03T09:06:59Z</cp:lastPrinted>
  <dcterms:created xsi:type="dcterms:W3CDTF">2009-07-24T09:05:09Z</dcterms:created>
  <dcterms:modified xsi:type="dcterms:W3CDTF">2009-09-17T10:22:18Z</dcterms:modified>
</cp:coreProperties>
</file>